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lfsflorian-my.sharepoint.com/personal/a_pisar_derflorianer_at/Documents/DPU/QM/DPU_Test_Pilot202209/"/>
    </mc:Choice>
  </mc:AlternateContent>
  <xr:revisionPtr revIDLastSave="27" documentId="8_{23934A19-55F3-447A-AA9F-6FF812A79024}" xr6:coauthVersionLast="47" xr6:coauthVersionMax="47" xr10:uidLastSave="{B0BE83DB-0C0D-460D-9996-AC9571B55F2E}"/>
  <bookViews>
    <workbookView xWindow="-96" yWindow="-96" windowWidth="18192" windowHeight="11736" xr2:uid="{A115D1BE-3AF2-43E6-8552-377E41480537}"/>
  </bookViews>
  <sheets>
    <sheet name="Lösung_1" sheetId="2" r:id="rId1"/>
    <sheet name="Lösung_2" sheetId="3" r:id="rId2"/>
    <sheet name="Lösung_3_Formel" sheetId="4" r:id="rId3"/>
    <sheet name="Lösung_3_Diagramm" sheetId="5" r:id="rId4"/>
    <sheet name="Lösung_3_Pivot" sheetId="6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4" l="1"/>
  <c r="C75" i="4"/>
  <c r="C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N11" i="4"/>
  <c r="F11" i="4"/>
  <c r="N10" i="4"/>
  <c r="F10" i="4"/>
  <c r="N9" i="4"/>
  <c r="F9" i="4"/>
  <c r="N8" i="4"/>
  <c r="F8" i="4"/>
  <c r="N7" i="4"/>
  <c r="F7" i="4"/>
  <c r="N6" i="4"/>
  <c r="F6" i="4"/>
  <c r="N5" i="4"/>
  <c r="F5" i="4"/>
  <c r="N4" i="4"/>
  <c r="F4" i="4"/>
  <c r="N3" i="4"/>
  <c r="F3" i="4"/>
  <c r="N2" i="4"/>
  <c r="F2" i="4"/>
</calcChain>
</file>

<file path=xl/sharedStrings.xml><?xml version="1.0" encoding="utf-8"?>
<sst xmlns="http://schemas.openxmlformats.org/spreadsheetml/2006/main" count="43" uniqueCount="34">
  <si>
    <t>Datum</t>
  </si>
  <si>
    <t>Zeit</t>
  </si>
  <si>
    <t>Temperatur</t>
  </si>
  <si>
    <t>Schaltungen</t>
  </si>
  <si>
    <t>Schicht</t>
  </si>
  <si>
    <t>Vorschlag 1</t>
  </si>
  <si>
    <t>Vorschlag 2</t>
  </si>
  <si>
    <t>Trockensubtrat in g</t>
  </si>
  <si>
    <t>Dolomit</t>
  </si>
  <si>
    <t>Silikat</t>
  </si>
  <si>
    <t>Kontrolle</t>
  </si>
  <si>
    <t>lebend</t>
  </si>
  <si>
    <t>tot</t>
  </si>
  <si>
    <t>Blattscheide</t>
  </si>
  <si>
    <t>Vorschlag 3</t>
  </si>
  <si>
    <t>Vorschlag 4</t>
  </si>
  <si>
    <t>Warnung</t>
  </si>
  <si>
    <t>Anzahl der Schaltungen</t>
  </si>
  <si>
    <t>unter</t>
  </si>
  <si>
    <t>zu kalt</t>
  </si>
  <si>
    <t>über</t>
  </si>
  <si>
    <t>zu heiß</t>
  </si>
  <si>
    <t>ansonsten</t>
  </si>
  <si>
    <t>in Ordnung</t>
  </si>
  <si>
    <t>Minimum</t>
  </si>
  <si>
    <t>Maximum</t>
  </si>
  <si>
    <t>Mittelwert</t>
  </si>
  <si>
    <t>Schaltungen und Temperatur</t>
  </si>
  <si>
    <t>(Alle)</t>
  </si>
  <si>
    <t>Zeilenbeschriftungen</t>
  </si>
  <si>
    <t>Mittelwert von Temperatur</t>
  </si>
  <si>
    <t>STABW von Temperatur</t>
  </si>
  <si>
    <t>Summe von Schaltungen2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</si>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</sst>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0" fillId="3" borderId="0" xfId="0" applyFill="1"/>
    <xf numFmtId="165" fontId="0" fillId="3" borderId="0" xfId="0" applyNumberFormat="1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1">
    <cellStyle name="Standard" xfId="0" builtinId="0"/>
  </cellStyles>
  <dxfs count="2">
    <dxf>
      <numFmt numFmtId="164" formatCode="[$-F400]h:mm:ss\ AM/PM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"Trockensubtrat in g"</c:f>
          <c:strCache>
            <c:ptCount val="1"/>
            <c:pt idx="0">
              <c:v>Trockensubtrat in 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Dolomit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lebend</c:v>
              </c:pt>
              <c:pt idx="1">
                <c:v>tot</c:v>
              </c:pt>
              <c:pt idx="2">
                <c:v>Blattscheide</c:v>
              </c:pt>
            </c:strLit>
          </c:cat>
          <c:val>
            <c:numLit>
              <c:formatCode>General</c:formatCode>
              <c:ptCount val="3"/>
              <c:pt idx="0">
                <c:v>0.3</c:v>
              </c:pt>
              <c:pt idx="1">
                <c:v>0.4</c:v>
              </c:pt>
              <c:pt idx="2">
                <c:v>1.2</c:v>
              </c:pt>
            </c:numLit>
          </c:val>
          <c:extLst>
            <c:ext xmlns:c16="http://schemas.microsoft.com/office/drawing/2014/chart" uri="{C3380CC4-5D6E-409C-BE32-E72D297353CC}">
              <c16:uniqueId val="{00000000-A1BB-4C33-BAD4-C45E737B7A38}"/>
            </c:ext>
          </c:extLst>
        </c:ser>
        <c:ser>
          <c:idx val="1"/>
          <c:order val="1"/>
          <c:tx>
            <c:v>Silikat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lebend</c:v>
              </c:pt>
              <c:pt idx="1">
                <c:v>tot</c:v>
              </c:pt>
              <c:pt idx="2">
                <c:v>Blattscheide</c:v>
              </c:pt>
            </c:strLit>
          </c:cat>
          <c:val>
            <c:numLit>
              <c:formatCode>General</c:formatCode>
              <c:ptCount val="3"/>
              <c:pt idx="0">
                <c:v>0.4</c:v>
              </c:pt>
              <c:pt idx="1">
                <c:v>0.5</c:v>
              </c:pt>
              <c:pt idx="2">
                <c:v>1.6</c:v>
              </c:pt>
            </c:numLit>
          </c:val>
          <c:extLst>
            <c:ext xmlns:c16="http://schemas.microsoft.com/office/drawing/2014/chart" uri="{C3380CC4-5D6E-409C-BE32-E72D297353CC}">
              <c16:uniqueId val="{00000001-A1BB-4C33-BAD4-C45E737B7A38}"/>
            </c:ext>
          </c:extLst>
        </c:ser>
        <c:ser>
          <c:idx val="2"/>
          <c:order val="2"/>
          <c:tx>
            <c:v>Kontrolle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lebend</c:v>
              </c:pt>
              <c:pt idx="1">
                <c:v>tot</c:v>
              </c:pt>
              <c:pt idx="2">
                <c:v>Blattscheide</c:v>
              </c:pt>
            </c:strLit>
          </c:cat>
          <c:val>
            <c:numLit>
              <c:formatCode>General</c:formatCode>
              <c:ptCount val="3"/>
              <c:pt idx="0">
                <c:v>1.4</c:v>
              </c:pt>
              <c:pt idx="1">
                <c:v>1.2</c:v>
              </c:pt>
              <c:pt idx="2">
                <c:v>2.2000000000000002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2-A1BB-4C33-BAD4-C45E737B7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4399727"/>
        <c:axId val="664390575"/>
      </c:barChart>
      <c:catAx>
        <c:axId val="664399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0575"/>
        <c:crosses val="autoZero"/>
        <c:auto val="1"/>
        <c:lblAlgn val="ctr"/>
        <c:lblOffset val="100"/>
        <c:noMultiLvlLbl val="0"/>
      </c:catAx>
      <c:valAx>
        <c:axId val="664390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"Trockensubtrat in g"</c:f>
          <c:strCache>
            <c:ptCount val="1"/>
            <c:pt idx="0">
              <c:v>Trockensubtrat in 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lebend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Dolomit</c:v>
              </c:pt>
              <c:pt idx="1">
                <c:v>Silikat</c:v>
              </c:pt>
              <c:pt idx="2">
                <c:v>Kontrolle</c:v>
              </c:pt>
            </c:strLit>
          </c:cat>
          <c:val>
            <c:numLit>
              <c:formatCode>General</c:formatCode>
              <c:ptCount val="3"/>
              <c:pt idx="0">
                <c:v>0.3</c:v>
              </c:pt>
              <c:pt idx="1">
                <c:v>0.4</c:v>
              </c:pt>
              <c:pt idx="2">
                <c:v>1.4</c:v>
              </c:pt>
            </c:numLit>
          </c:val>
          <c:extLst>
            <c:ext xmlns:c16="http://schemas.microsoft.com/office/drawing/2014/chart" uri="{C3380CC4-5D6E-409C-BE32-E72D297353CC}">
              <c16:uniqueId val="{00000000-ED11-4A96-B489-CD3C5509D6CE}"/>
            </c:ext>
          </c:extLst>
        </c:ser>
        <c:ser>
          <c:idx val="1"/>
          <c:order val="1"/>
          <c:tx>
            <c:v>tot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Dolomit</c:v>
              </c:pt>
              <c:pt idx="1">
                <c:v>Silikat</c:v>
              </c:pt>
              <c:pt idx="2">
                <c:v>Kontrolle</c:v>
              </c:pt>
            </c:strLit>
          </c:cat>
          <c:val>
            <c:numLit>
              <c:formatCode>General</c:formatCode>
              <c:ptCount val="3"/>
              <c:pt idx="0">
                <c:v>0.4</c:v>
              </c:pt>
              <c:pt idx="1">
                <c:v>0.5</c:v>
              </c:pt>
              <c:pt idx="2">
                <c:v>1.2</c:v>
              </c:pt>
            </c:numLit>
          </c:val>
          <c:extLst>
            <c:ext xmlns:c16="http://schemas.microsoft.com/office/drawing/2014/chart" uri="{C3380CC4-5D6E-409C-BE32-E72D297353CC}">
              <c16:uniqueId val="{00000001-ED11-4A96-B489-CD3C5509D6CE}"/>
            </c:ext>
          </c:extLst>
        </c:ser>
        <c:ser>
          <c:idx val="2"/>
          <c:order val="2"/>
          <c:tx>
            <c:v>Blattscheide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Dolomit</c:v>
              </c:pt>
              <c:pt idx="1">
                <c:v>Silikat</c:v>
              </c:pt>
              <c:pt idx="2">
                <c:v>Kontrolle</c:v>
              </c:pt>
            </c:strLit>
          </c:cat>
          <c:val>
            <c:numLit>
              <c:formatCode>General</c:formatCode>
              <c:ptCount val="3"/>
              <c:pt idx="0">
                <c:v>1.2</c:v>
              </c:pt>
              <c:pt idx="1">
                <c:v>1.6</c:v>
              </c:pt>
              <c:pt idx="2">
                <c:v>2.2000000000000002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2-ED11-4A96-B489-CD3C5509D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4399727"/>
        <c:axId val="664390575"/>
      </c:barChart>
      <c:catAx>
        <c:axId val="66439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0575"/>
        <c:crosses val="autoZero"/>
        <c:auto val="1"/>
        <c:lblAlgn val="ctr"/>
        <c:lblOffset val="100"/>
        <c:noMultiLvlLbl val="0"/>
      </c:catAx>
      <c:valAx>
        <c:axId val="66439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"Trockensubtrat in g"</c:f>
          <c:strCache>
            <c:ptCount val="1"/>
            <c:pt idx="0">
              <c:v>Trockensubtrat in 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lebend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Dolomit</c:v>
              </c:pt>
              <c:pt idx="1">
                <c:v>Silikat</c:v>
              </c:pt>
              <c:pt idx="2">
                <c:v>Kontrolle</c:v>
              </c:pt>
            </c:strLit>
          </c:cat>
          <c:val>
            <c:numLit>
              <c:formatCode>General</c:formatCode>
              <c:ptCount val="3"/>
              <c:pt idx="0">
                <c:v>0.3</c:v>
              </c:pt>
              <c:pt idx="1">
                <c:v>0.4</c:v>
              </c:pt>
              <c:pt idx="2">
                <c:v>1.4</c:v>
              </c:pt>
            </c:numLit>
          </c:val>
          <c:extLst>
            <c:ext xmlns:c16="http://schemas.microsoft.com/office/drawing/2014/chart" uri="{C3380CC4-5D6E-409C-BE32-E72D297353CC}">
              <c16:uniqueId val="{00000000-EC65-4908-9FC4-185CDBF09EE4}"/>
            </c:ext>
          </c:extLst>
        </c:ser>
        <c:ser>
          <c:idx val="1"/>
          <c:order val="1"/>
          <c:tx>
            <c:v>tot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Dolomit</c:v>
              </c:pt>
              <c:pt idx="1">
                <c:v>Silikat</c:v>
              </c:pt>
              <c:pt idx="2">
                <c:v>Kontrolle</c:v>
              </c:pt>
            </c:strLit>
          </c:cat>
          <c:val>
            <c:numLit>
              <c:formatCode>General</c:formatCode>
              <c:ptCount val="3"/>
              <c:pt idx="0">
                <c:v>0.4</c:v>
              </c:pt>
              <c:pt idx="1">
                <c:v>0.5</c:v>
              </c:pt>
              <c:pt idx="2">
                <c:v>1.2</c:v>
              </c:pt>
            </c:numLit>
          </c:val>
          <c:extLst>
            <c:ext xmlns:c16="http://schemas.microsoft.com/office/drawing/2014/chart" uri="{C3380CC4-5D6E-409C-BE32-E72D297353CC}">
              <c16:uniqueId val="{00000001-EC65-4908-9FC4-185CDBF09EE4}"/>
            </c:ext>
          </c:extLst>
        </c:ser>
        <c:ser>
          <c:idx val="2"/>
          <c:order val="2"/>
          <c:tx>
            <c:v>Blattscheide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Dolomit</c:v>
              </c:pt>
              <c:pt idx="1">
                <c:v>Silikat</c:v>
              </c:pt>
              <c:pt idx="2">
                <c:v>Kontrolle</c:v>
              </c:pt>
            </c:strLit>
          </c:cat>
          <c:val>
            <c:numLit>
              <c:formatCode>General</c:formatCode>
              <c:ptCount val="3"/>
              <c:pt idx="0">
                <c:v>1.2</c:v>
              </c:pt>
              <c:pt idx="1">
                <c:v>1.6</c:v>
              </c:pt>
              <c:pt idx="2">
                <c:v>2.2000000000000002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2-EC65-4908-9FC4-185CDBF09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4399727"/>
        <c:axId val="664390575"/>
      </c:barChart>
      <c:catAx>
        <c:axId val="664399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0575"/>
        <c:crosses val="autoZero"/>
        <c:auto val="1"/>
        <c:lblAlgn val="ctr"/>
        <c:lblOffset val="100"/>
        <c:noMultiLvlLbl val="0"/>
      </c:catAx>
      <c:valAx>
        <c:axId val="664390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"Trockensubtrat in g"</c:f>
          <c:strCache>
            <c:ptCount val="1"/>
            <c:pt idx="0">
              <c:v>Trockensubtrat in 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Dolomit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lebend</c:v>
              </c:pt>
              <c:pt idx="1">
                <c:v>tot</c:v>
              </c:pt>
              <c:pt idx="2">
                <c:v>Blattscheide</c:v>
              </c:pt>
            </c:strLit>
          </c:cat>
          <c:val>
            <c:numLit>
              <c:formatCode>General</c:formatCode>
              <c:ptCount val="3"/>
              <c:pt idx="0">
                <c:v>0.3</c:v>
              </c:pt>
              <c:pt idx="1">
                <c:v>0.4</c:v>
              </c:pt>
              <c:pt idx="2">
                <c:v>1.2</c:v>
              </c:pt>
            </c:numLit>
          </c:val>
          <c:extLst>
            <c:ext xmlns:c16="http://schemas.microsoft.com/office/drawing/2014/chart" uri="{C3380CC4-5D6E-409C-BE32-E72D297353CC}">
              <c16:uniqueId val="{00000000-11C3-4D72-B13B-66E475275132}"/>
            </c:ext>
          </c:extLst>
        </c:ser>
        <c:ser>
          <c:idx val="1"/>
          <c:order val="1"/>
          <c:tx>
            <c:v>Silikat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lebend</c:v>
              </c:pt>
              <c:pt idx="1">
                <c:v>tot</c:v>
              </c:pt>
              <c:pt idx="2">
                <c:v>Blattscheide</c:v>
              </c:pt>
            </c:strLit>
          </c:cat>
          <c:val>
            <c:numLit>
              <c:formatCode>General</c:formatCode>
              <c:ptCount val="3"/>
              <c:pt idx="0">
                <c:v>0.4</c:v>
              </c:pt>
              <c:pt idx="1">
                <c:v>0.5</c:v>
              </c:pt>
              <c:pt idx="2">
                <c:v>1.6</c:v>
              </c:pt>
            </c:numLit>
          </c:val>
          <c:extLst>
            <c:ext xmlns:c16="http://schemas.microsoft.com/office/drawing/2014/chart" uri="{C3380CC4-5D6E-409C-BE32-E72D297353CC}">
              <c16:uniqueId val="{00000001-11C3-4D72-B13B-66E475275132}"/>
            </c:ext>
          </c:extLst>
        </c:ser>
        <c:ser>
          <c:idx val="2"/>
          <c:order val="2"/>
          <c:tx>
            <c:v>Kontrolle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lebend</c:v>
              </c:pt>
              <c:pt idx="1">
                <c:v>tot</c:v>
              </c:pt>
              <c:pt idx="2">
                <c:v>Blattscheide</c:v>
              </c:pt>
            </c:strLit>
          </c:cat>
          <c:val>
            <c:numLit>
              <c:formatCode>General</c:formatCode>
              <c:ptCount val="3"/>
              <c:pt idx="0">
                <c:v>1.4</c:v>
              </c:pt>
              <c:pt idx="1">
                <c:v>1.2</c:v>
              </c:pt>
              <c:pt idx="2">
                <c:v>2.2000000000000002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2-11C3-4D72-B13B-66E475275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4399727"/>
        <c:axId val="664390575"/>
      </c:barChart>
      <c:catAx>
        <c:axId val="66439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0575"/>
        <c:crosses val="autoZero"/>
        <c:auto val="1"/>
        <c:lblAlgn val="ctr"/>
        <c:lblOffset val="100"/>
        <c:noMultiLvlLbl val="0"/>
      </c:catAx>
      <c:valAx>
        <c:axId val="66439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39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Lösung_3_Diagramm!$A$1</c:f>
          <c:strCache>
            <c:ptCount val="1"/>
            <c:pt idx="0">
              <c:v>Schaltungen und Temperatur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7012550889756109E-2"/>
          <c:y val="0.18097222222222226"/>
          <c:w val="0.91111933184593408"/>
          <c:h val="0.61498432487605714"/>
        </c:manualLayout>
      </c:layout>
      <c:barChart>
        <c:barDir val="col"/>
        <c:grouping val="clustered"/>
        <c:varyColors val="0"/>
        <c:ser>
          <c:idx val="1"/>
          <c:order val="1"/>
          <c:tx>
            <c:v>Schaltungen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72"/>
              <c:pt idx="0">
                <c:v>1</c:v>
              </c:pt>
              <c:pt idx="1">
                <c:v>2</c:v>
              </c:pt>
              <c:pt idx="2">
                <c:v>8</c:v>
              </c:pt>
              <c:pt idx="3">
                <c:v>1</c:v>
              </c:pt>
              <c:pt idx="4">
                <c:v>4</c:v>
              </c:pt>
              <c:pt idx="5">
                <c:v>8</c:v>
              </c:pt>
              <c:pt idx="6">
                <c:v>3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7</c:v>
              </c:pt>
              <c:pt idx="11">
                <c:v>1</c:v>
              </c:pt>
              <c:pt idx="12">
                <c:v>2</c:v>
              </c:pt>
              <c:pt idx="13">
                <c:v>9</c:v>
              </c:pt>
              <c:pt idx="14">
                <c:v>4</c:v>
              </c:pt>
              <c:pt idx="15">
                <c:v>5</c:v>
              </c:pt>
              <c:pt idx="16">
                <c:v>2</c:v>
              </c:pt>
              <c:pt idx="17">
                <c:v>0</c:v>
              </c:pt>
              <c:pt idx="18">
                <c:v>4</c:v>
              </c:pt>
              <c:pt idx="19">
                <c:v>5</c:v>
              </c:pt>
              <c:pt idx="20">
                <c:v>8</c:v>
              </c:pt>
              <c:pt idx="21">
                <c:v>6</c:v>
              </c:pt>
              <c:pt idx="22">
                <c:v>9</c:v>
              </c:pt>
              <c:pt idx="23">
                <c:v>9</c:v>
              </c:pt>
              <c:pt idx="24">
                <c:v>5</c:v>
              </c:pt>
              <c:pt idx="25">
                <c:v>3</c:v>
              </c:pt>
              <c:pt idx="26">
                <c:v>7</c:v>
              </c:pt>
              <c:pt idx="27">
                <c:v>3</c:v>
              </c:pt>
              <c:pt idx="28">
                <c:v>3</c:v>
              </c:pt>
              <c:pt idx="29">
                <c:v>0</c:v>
              </c:pt>
              <c:pt idx="30">
                <c:v>9</c:v>
              </c:pt>
              <c:pt idx="31">
                <c:v>6</c:v>
              </c:pt>
              <c:pt idx="32">
                <c:v>8</c:v>
              </c:pt>
              <c:pt idx="33">
                <c:v>3</c:v>
              </c:pt>
              <c:pt idx="34">
                <c:v>8</c:v>
              </c:pt>
              <c:pt idx="35">
                <c:v>0</c:v>
              </c:pt>
              <c:pt idx="36">
                <c:v>1</c:v>
              </c:pt>
              <c:pt idx="37">
                <c:v>7</c:v>
              </c:pt>
              <c:pt idx="38">
                <c:v>8</c:v>
              </c:pt>
              <c:pt idx="39">
                <c:v>8</c:v>
              </c:pt>
              <c:pt idx="40">
                <c:v>8</c:v>
              </c:pt>
              <c:pt idx="41">
                <c:v>1</c:v>
              </c:pt>
              <c:pt idx="42">
                <c:v>4</c:v>
              </c:pt>
              <c:pt idx="43">
                <c:v>6</c:v>
              </c:pt>
              <c:pt idx="44">
                <c:v>8</c:v>
              </c:pt>
              <c:pt idx="45">
                <c:v>5</c:v>
              </c:pt>
              <c:pt idx="46">
                <c:v>5</c:v>
              </c:pt>
              <c:pt idx="47">
                <c:v>7</c:v>
              </c:pt>
              <c:pt idx="48">
                <c:v>0</c:v>
              </c:pt>
              <c:pt idx="49">
                <c:v>0</c:v>
              </c:pt>
              <c:pt idx="50">
                <c:v>5</c:v>
              </c:pt>
              <c:pt idx="51">
                <c:v>7</c:v>
              </c:pt>
              <c:pt idx="52">
                <c:v>6</c:v>
              </c:pt>
              <c:pt idx="53">
                <c:v>5</c:v>
              </c:pt>
              <c:pt idx="54">
                <c:v>2</c:v>
              </c:pt>
              <c:pt idx="55">
                <c:v>4</c:v>
              </c:pt>
              <c:pt idx="56">
                <c:v>1</c:v>
              </c:pt>
              <c:pt idx="57">
                <c:v>6</c:v>
              </c:pt>
              <c:pt idx="58">
                <c:v>2</c:v>
              </c:pt>
              <c:pt idx="59">
                <c:v>0</c:v>
              </c:pt>
              <c:pt idx="60">
                <c:v>6</c:v>
              </c:pt>
              <c:pt idx="61">
                <c:v>3</c:v>
              </c:pt>
              <c:pt idx="62">
                <c:v>5</c:v>
              </c:pt>
              <c:pt idx="63">
                <c:v>2</c:v>
              </c:pt>
              <c:pt idx="64">
                <c:v>8</c:v>
              </c:pt>
              <c:pt idx="65">
                <c:v>1</c:v>
              </c:pt>
              <c:pt idx="66">
                <c:v>2</c:v>
              </c:pt>
              <c:pt idx="67">
                <c:v>4</c:v>
              </c:pt>
              <c:pt idx="68">
                <c:v>2</c:v>
              </c:pt>
              <c:pt idx="69">
                <c:v>2</c:v>
              </c:pt>
              <c:pt idx="70">
                <c:v>0</c:v>
              </c:pt>
              <c:pt idx="7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3F2-454C-BE5B-960016C73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985231"/>
        <c:axId val="100317151"/>
      </c:barChart>
      <c:lineChart>
        <c:grouping val="standard"/>
        <c:varyColors val="0"/>
        <c:ser>
          <c:idx val="0"/>
          <c:order val="0"/>
          <c:tx>
            <c:v>Temperatur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72"/>
              <c:pt idx="0">
                <c:v>18.327888817919124</c:v>
              </c:pt>
              <c:pt idx="1">
                <c:v>18.169604403357411</c:v>
              </c:pt>
              <c:pt idx="2">
                <c:v>20</c:v>
              </c:pt>
              <c:pt idx="3">
                <c:v>18.950592884794144</c:v>
              </c:pt>
              <c:pt idx="4">
                <c:v>21.267593408833473</c:v>
              </c:pt>
              <c:pt idx="5">
                <c:v>19.737710967894255</c:v>
              </c:pt>
              <c:pt idx="6">
                <c:v>20.015873893830779</c:v>
              </c:pt>
              <c:pt idx="7">
                <c:v>19.142544842229359</c:v>
              </c:pt>
              <c:pt idx="8">
                <c:v>17.217255003423684</c:v>
              </c:pt>
              <c:pt idx="9">
                <c:v>20.393290391365774</c:v>
              </c:pt>
              <c:pt idx="10">
                <c:v>21.545558158134465</c:v>
              </c:pt>
              <c:pt idx="11">
                <c:v>18.061695249828126</c:v>
              </c:pt>
              <c:pt idx="12">
                <c:v>22.475749142213061</c:v>
              </c:pt>
              <c:pt idx="13">
                <c:v>20</c:v>
              </c:pt>
              <c:pt idx="14">
                <c:v>18.939561703325353</c:v>
              </c:pt>
              <c:pt idx="15">
                <c:v>19.535840453788936</c:v>
              </c:pt>
              <c:pt idx="16">
                <c:v>20.005111302413386</c:v>
              </c:pt>
              <c:pt idx="17">
                <c:v>22.884641228226393</c:v>
              </c:pt>
              <c:pt idx="18">
                <c:v>21.63750256185595</c:v>
              </c:pt>
              <c:pt idx="19">
                <c:v>18.060755074533759</c:v>
              </c:pt>
              <c:pt idx="20">
                <c:v>21.545229177037246</c:v>
              </c:pt>
              <c:pt idx="21">
                <c:v>20</c:v>
              </c:pt>
              <c:pt idx="22">
                <c:v>21.4121998102041</c:v>
              </c:pt>
              <c:pt idx="23">
                <c:v>19.230779672661189</c:v>
              </c:pt>
              <c:pt idx="24">
                <c:v>21.986599032195244</c:v>
              </c:pt>
              <c:pt idx="25">
                <c:v>19.540651879698441</c:v>
              </c:pt>
              <c:pt idx="26">
                <c:v>21.696572424924035</c:v>
              </c:pt>
              <c:pt idx="27">
                <c:v>19.741347395006326</c:v>
              </c:pt>
              <c:pt idx="28">
                <c:v>20.183286436439932</c:v>
              </c:pt>
              <c:pt idx="29">
                <c:v>20</c:v>
              </c:pt>
              <c:pt idx="30">
                <c:v>19.800114478356427</c:v>
              </c:pt>
              <c:pt idx="31">
                <c:v>20</c:v>
              </c:pt>
              <c:pt idx="32">
                <c:v>20.788848835182389</c:v>
              </c:pt>
              <c:pt idx="33">
                <c:v>20.861524207930223</c:v>
              </c:pt>
              <c:pt idx="34">
                <c:v>20.110687286837802</c:v>
              </c:pt>
              <c:pt idx="35">
                <c:v>20.861580365889072</c:v>
              </c:pt>
              <c:pt idx="36">
                <c:v>20.896343407842117</c:v>
              </c:pt>
              <c:pt idx="37">
                <c:v>19.319938843764874</c:v>
              </c:pt>
              <c:pt idx="38">
                <c:v>21.654785583422534</c:v>
              </c:pt>
              <c:pt idx="39">
                <c:v>20.332608858794149</c:v>
              </c:pt>
              <c:pt idx="40">
                <c:v>17.180265225086028</c:v>
              </c:pt>
              <c:pt idx="41">
                <c:v>19.475751204028633</c:v>
              </c:pt>
              <c:pt idx="42">
                <c:v>20</c:v>
              </c:pt>
              <c:pt idx="43">
                <c:v>19.466388974986021</c:v>
              </c:pt>
              <c:pt idx="44">
                <c:v>19.245356918774409</c:v>
              </c:pt>
              <c:pt idx="45">
                <c:v>19.06141778636303</c:v>
              </c:pt>
              <c:pt idx="46">
                <c:v>20.077089510594153</c:v>
              </c:pt>
              <c:pt idx="47">
                <c:v>17.076156560512359</c:v>
              </c:pt>
              <c:pt idx="48">
                <c:v>20</c:v>
              </c:pt>
              <c:pt idx="49">
                <c:v>20</c:v>
              </c:pt>
              <c:pt idx="50">
                <c:v>20</c:v>
              </c:pt>
              <c:pt idx="51">
                <c:v>20</c:v>
              </c:pt>
              <c:pt idx="52">
                <c:v>20.477534628394277</c:v>
              </c:pt>
              <c:pt idx="53">
                <c:v>20.741850023192253</c:v>
              </c:pt>
              <c:pt idx="54">
                <c:v>20.557730184880437</c:v>
              </c:pt>
              <c:pt idx="55">
                <c:v>20.889705911282043</c:v>
              </c:pt>
              <c:pt idx="56">
                <c:v>22.892806696905811</c:v>
              </c:pt>
              <c:pt idx="57">
                <c:v>20.199228803673257</c:v>
              </c:pt>
              <c:pt idx="58">
                <c:v>21.528936230780079</c:v>
              </c:pt>
              <c:pt idx="59">
                <c:v>20.881284182770074</c:v>
              </c:pt>
              <c:pt idx="60">
                <c:v>21.032533260134649</c:v>
              </c:pt>
              <c:pt idx="61">
                <c:v>19.187836032865192</c:v>
              </c:pt>
              <c:pt idx="62">
                <c:v>18.844925367724482</c:v>
              </c:pt>
              <c:pt idx="63">
                <c:v>20.388039911860307</c:v>
              </c:pt>
              <c:pt idx="64">
                <c:v>18.701703227902172</c:v>
              </c:pt>
              <c:pt idx="65">
                <c:v>21.470262955879292</c:v>
              </c:pt>
              <c:pt idx="66">
                <c:v>19.238966500041162</c:v>
              </c:pt>
              <c:pt idx="67">
                <c:v>18.518166750886742</c:v>
              </c:pt>
              <c:pt idx="68">
                <c:v>20.15862419195502</c:v>
              </c:pt>
              <c:pt idx="69">
                <c:v>18.75598577210647</c:v>
              </c:pt>
              <c:pt idx="70">
                <c:v>22.621436806241832</c:v>
              </c:pt>
              <c:pt idx="71">
                <c:v>20.819268253270717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53F2-454C-BE5B-960016C73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74415"/>
        <c:axId val="140771503"/>
      </c:lineChart>
      <c:catAx>
        <c:axId val="999852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0317151"/>
        <c:crosses val="autoZero"/>
        <c:auto val="1"/>
        <c:lblAlgn val="ctr"/>
        <c:lblOffset val="100"/>
        <c:noMultiLvlLbl val="0"/>
      </c:catAx>
      <c:valAx>
        <c:axId val="10031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985231"/>
        <c:crosses val="autoZero"/>
        <c:crossBetween val="between"/>
      </c:valAx>
      <c:valAx>
        <c:axId val="14077150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74415"/>
        <c:crosses val="max"/>
        <c:crossBetween val="between"/>
      </c:valAx>
      <c:catAx>
        <c:axId val="140774415"/>
        <c:scaling>
          <c:orientation val="minMax"/>
        </c:scaling>
        <c:delete val="1"/>
        <c:axPos val="b"/>
        <c:majorTickMark val="out"/>
        <c:minorTickMark val="none"/>
        <c:tickLblPos val="nextTo"/>
        <c:crossAx val="1407715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 dpi="0" rotWithShape="1">
      <a:blip xmlns:r="http://schemas.openxmlformats.org/officeDocument/2006/relationships" r:embed="rId3">
        <a:alphaModFix amt="25000"/>
      </a:blip>
      <a:srcRect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1</xdr:row>
      <xdr:rowOff>15240</xdr:rowOff>
    </xdr:from>
    <xdr:to>
      <xdr:col>5</xdr:col>
      <xdr:colOff>643890</xdr:colOff>
      <xdr:row>16</xdr:row>
      <xdr:rowOff>15240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2A35D69-204B-481D-8981-695250F54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11</xdr:col>
      <xdr:colOff>609600</xdr:colOff>
      <xdr:row>16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9DD54BB-8B8E-4E0A-878E-EA8DFAD71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609600</xdr:colOff>
      <xdr:row>33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1B4C304-B167-4D17-A7EE-471E2DCB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11</xdr:col>
      <xdr:colOff>609600</xdr:colOff>
      <xdr:row>33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04E8A77-4DDE-4F3B-814F-6E6D62ABD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693420</xdr:colOff>
      <xdr:row>18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1830B30-AC5D-4D4C-BB1A-191FC8944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NF_Szenario1_Loesung_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pisa" refreshedDate="44837.405089930558" createdVersion="8" refreshedVersion="8" minRefreshableVersion="3" recordCount="72" xr:uid="{0EB7B2F8-2814-49F6-B9A8-3D2E0E05616B}">
  <cacheSource type="worksheet">
    <worksheetSource ref="A1:F73" sheet="Temperatur" r:id="rId2"/>
  </cacheSource>
  <cacheFields count="6">
    <cacheField name="Datum" numFmtId="14">
      <sharedItems containsSemiMixedTypes="0" containsNonDate="0" containsDate="1" containsString="0" minDate="2018-01-18T00:00:00" maxDate="2018-01-21T00:00:00" count="3">
        <d v="2018-01-18T00:00:00"/>
        <d v="2018-01-19T00:00:00"/>
        <d v="2018-01-20T00:00:00"/>
      </sharedItems>
    </cacheField>
    <cacheField name="Zeit" numFmtId="164">
      <sharedItems containsSemiMixedTypes="0" containsNonDate="0" containsDate="1" containsString="0" minDate="1899-12-30T00:03:00" maxDate="1900-01-01T23:03:00"/>
    </cacheField>
    <cacheField name="Temperatur" numFmtId="165">
      <sharedItems containsSemiMixedTypes="0" containsString="0" containsNumber="1" minValue="17.076156560512359" maxValue="22.892806696905811"/>
    </cacheField>
    <cacheField name="Schaltungen" numFmtId="0">
      <sharedItems containsSemiMixedTypes="0" containsString="0" containsNumber="1" containsInteger="1" minValue="0" maxValue="9"/>
    </cacheField>
    <cacheField name="Schicht" numFmtId="0">
      <sharedItems containsSemiMixedTypes="0" containsString="0" containsNumber="1" containsInteger="1" minValue="1" maxValue="3" count="3">
        <n v="1"/>
        <n v="2"/>
        <n v="3"/>
      </sharedItems>
    </cacheField>
    <cacheField name="Warnu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d v="1899-12-30T00:03:00"/>
    <n v="18.327888817919124"/>
    <n v="1"/>
    <x v="0"/>
    <s v="in Ordnung"/>
  </r>
  <r>
    <x v="0"/>
    <d v="1899-12-30T01:03:00"/>
    <n v="18.169604403357411"/>
    <n v="2"/>
    <x v="0"/>
    <s v="in Ordnung"/>
  </r>
  <r>
    <x v="0"/>
    <d v="1899-12-30T02:03:00"/>
    <n v="20"/>
    <n v="8"/>
    <x v="0"/>
    <s v="in Ordnung"/>
  </r>
  <r>
    <x v="0"/>
    <d v="1899-12-30T03:03:00"/>
    <n v="18.950592884794144"/>
    <n v="1"/>
    <x v="0"/>
    <s v="in Ordnung"/>
  </r>
  <r>
    <x v="0"/>
    <d v="1899-12-30T04:03:00"/>
    <n v="21.267593408833473"/>
    <n v="4"/>
    <x v="0"/>
    <s v="in Ordnung"/>
  </r>
  <r>
    <x v="0"/>
    <d v="1899-12-30T05:03:00"/>
    <n v="19.737710967894255"/>
    <n v="8"/>
    <x v="0"/>
    <s v="in Ordnung"/>
  </r>
  <r>
    <x v="0"/>
    <d v="1899-12-30T06:03:00"/>
    <n v="20.015873893830779"/>
    <n v="3"/>
    <x v="1"/>
    <s v="in Ordnung"/>
  </r>
  <r>
    <x v="0"/>
    <d v="1899-12-30T07:03:00"/>
    <n v="19.142544842229359"/>
    <n v="4"/>
    <x v="1"/>
    <s v="in Ordnung"/>
  </r>
  <r>
    <x v="0"/>
    <d v="1899-12-30T08:03:00"/>
    <n v="17.217255003423684"/>
    <n v="4"/>
    <x v="1"/>
    <s v="zu kalt"/>
  </r>
  <r>
    <x v="0"/>
    <d v="1899-12-30T09:03:00"/>
    <n v="20.393290391365774"/>
    <n v="4"/>
    <x v="1"/>
    <s v="in Ordnung"/>
  </r>
  <r>
    <x v="0"/>
    <d v="1899-12-30T10:03:00"/>
    <n v="21.545558158134465"/>
    <n v="7"/>
    <x v="1"/>
    <s v="in Ordnung"/>
  </r>
  <r>
    <x v="0"/>
    <d v="1899-12-30T11:03:00"/>
    <n v="18.061695249828126"/>
    <n v="1"/>
    <x v="1"/>
    <s v="in Ordnung"/>
  </r>
  <r>
    <x v="0"/>
    <d v="1899-12-30T12:03:00"/>
    <n v="22.475749142213061"/>
    <n v="2"/>
    <x v="1"/>
    <s v="zu heiß"/>
  </r>
  <r>
    <x v="0"/>
    <d v="1899-12-30T13:03:00"/>
    <n v="20"/>
    <n v="9"/>
    <x v="1"/>
    <s v="in Ordnung"/>
  </r>
  <r>
    <x v="0"/>
    <d v="1899-12-30T14:03:00"/>
    <n v="18.939561703325353"/>
    <n v="4"/>
    <x v="2"/>
    <s v="in Ordnung"/>
  </r>
  <r>
    <x v="0"/>
    <d v="1899-12-30T15:03:00"/>
    <n v="19.535840453788936"/>
    <n v="5"/>
    <x v="2"/>
    <s v="in Ordnung"/>
  </r>
  <r>
    <x v="0"/>
    <d v="1899-12-30T16:03:00"/>
    <n v="20.005111302413386"/>
    <n v="2"/>
    <x v="2"/>
    <s v="in Ordnung"/>
  </r>
  <r>
    <x v="0"/>
    <d v="1899-12-30T17:03:00"/>
    <n v="22.884641228226393"/>
    <n v="0"/>
    <x v="2"/>
    <s v="zu heiß"/>
  </r>
  <r>
    <x v="0"/>
    <d v="1899-12-30T18:03:00"/>
    <n v="21.63750256185595"/>
    <n v="4"/>
    <x v="2"/>
    <s v="in Ordnung"/>
  </r>
  <r>
    <x v="0"/>
    <d v="1899-12-30T19:03:00"/>
    <n v="18.060755074533759"/>
    <n v="5"/>
    <x v="2"/>
    <s v="in Ordnung"/>
  </r>
  <r>
    <x v="0"/>
    <d v="1899-12-30T20:03:00"/>
    <n v="21.545229177037246"/>
    <n v="8"/>
    <x v="2"/>
    <s v="in Ordnung"/>
  </r>
  <r>
    <x v="0"/>
    <d v="1899-12-30T21:03:00"/>
    <n v="20"/>
    <n v="6"/>
    <x v="2"/>
    <s v="in Ordnung"/>
  </r>
  <r>
    <x v="0"/>
    <d v="1899-12-30T22:03:00"/>
    <n v="21.4121998102041"/>
    <n v="9"/>
    <x v="0"/>
    <s v="in Ordnung"/>
  </r>
  <r>
    <x v="0"/>
    <d v="1899-12-30T23:03:00"/>
    <n v="19.230779672661189"/>
    <n v="9"/>
    <x v="0"/>
    <s v="in Ordnung"/>
  </r>
  <r>
    <x v="1"/>
    <d v="1899-12-31T00:03:00"/>
    <n v="21.986599032195244"/>
    <n v="5"/>
    <x v="0"/>
    <s v="in Ordnung"/>
  </r>
  <r>
    <x v="1"/>
    <d v="1899-12-31T01:03:00"/>
    <n v="19.540651879698441"/>
    <n v="3"/>
    <x v="0"/>
    <s v="in Ordnung"/>
  </r>
  <r>
    <x v="1"/>
    <d v="1899-12-31T02:03:00"/>
    <n v="21.696572424924035"/>
    <n v="7"/>
    <x v="0"/>
    <s v="in Ordnung"/>
  </r>
  <r>
    <x v="1"/>
    <d v="1899-12-31T03:03:00"/>
    <n v="19.741347395006326"/>
    <n v="3"/>
    <x v="0"/>
    <s v="in Ordnung"/>
  </r>
  <r>
    <x v="1"/>
    <d v="1899-12-31T04:03:00"/>
    <n v="20.183286436439932"/>
    <n v="3"/>
    <x v="0"/>
    <s v="in Ordnung"/>
  </r>
  <r>
    <x v="1"/>
    <d v="1899-12-31T05:03:00"/>
    <n v="20"/>
    <n v="0"/>
    <x v="0"/>
    <s v="in Ordnung"/>
  </r>
  <r>
    <x v="1"/>
    <d v="1899-12-31T06:03:00"/>
    <n v="19.800114478356427"/>
    <n v="9"/>
    <x v="1"/>
    <s v="in Ordnung"/>
  </r>
  <r>
    <x v="1"/>
    <d v="1899-12-31T07:03:00"/>
    <n v="20"/>
    <n v="6"/>
    <x v="1"/>
    <s v="in Ordnung"/>
  </r>
  <r>
    <x v="1"/>
    <d v="1899-12-31T08:03:00"/>
    <n v="20.788848835182389"/>
    <n v="8"/>
    <x v="1"/>
    <s v="in Ordnung"/>
  </r>
  <r>
    <x v="1"/>
    <d v="1899-12-31T09:03:00"/>
    <n v="20.861524207930223"/>
    <n v="3"/>
    <x v="1"/>
    <s v="in Ordnung"/>
  </r>
  <r>
    <x v="1"/>
    <d v="1899-12-31T10:03:00"/>
    <n v="20.110687286837802"/>
    <n v="8"/>
    <x v="1"/>
    <s v="in Ordnung"/>
  </r>
  <r>
    <x v="1"/>
    <d v="1899-12-31T11:03:00"/>
    <n v="20.861580365889072"/>
    <n v="0"/>
    <x v="1"/>
    <s v="in Ordnung"/>
  </r>
  <r>
    <x v="1"/>
    <d v="1899-12-31T12:03:00"/>
    <n v="20.896343407842117"/>
    <n v="1"/>
    <x v="1"/>
    <s v="in Ordnung"/>
  </r>
  <r>
    <x v="1"/>
    <d v="1899-12-31T13:03:00"/>
    <n v="19.319938843764874"/>
    <n v="7"/>
    <x v="1"/>
    <s v="in Ordnung"/>
  </r>
  <r>
    <x v="1"/>
    <d v="1899-12-31T14:03:00"/>
    <n v="21.654785583422534"/>
    <n v="8"/>
    <x v="2"/>
    <s v="in Ordnung"/>
  </r>
  <r>
    <x v="1"/>
    <d v="1899-12-31T15:03:00"/>
    <n v="20.332608858794149"/>
    <n v="8"/>
    <x v="2"/>
    <s v="in Ordnung"/>
  </r>
  <r>
    <x v="1"/>
    <d v="1899-12-31T16:03:00"/>
    <n v="17.180265225086028"/>
    <n v="8"/>
    <x v="2"/>
    <s v="zu kalt"/>
  </r>
  <r>
    <x v="1"/>
    <d v="1899-12-31T17:03:00"/>
    <n v="19.475751204028633"/>
    <n v="1"/>
    <x v="2"/>
    <s v="in Ordnung"/>
  </r>
  <r>
    <x v="1"/>
    <d v="1899-12-31T18:03:00"/>
    <n v="20"/>
    <n v="4"/>
    <x v="2"/>
    <s v="in Ordnung"/>
  </r>
  <r>
    <x v="1"/>
    <d v="1899-12-31T19:03:00"/>
    <n v="19.466388974986021"/>
    <n v="6"/>
    <x v="2"/>
    <s v="in Ordnung"/>
  </r>
  <r>
    <x v="1"/>
    <d v="1899-12-31T20:03:00"/>
    <n v="19.245356918774409"/>
    <n v="8"/>
    <x v="2"/>
    <s v="in Ordnung"/>
  </r>
  <r>
    <x v="1"/>
    <d v="1899-12-31T21:03:00"/>
    <n v="19.06141778636303"/>
    <n v="5"/>
    <x v="2"/>
    <s v="in Ordnung"/>
  </r>
  <r>
    <x v="1"/>
    <d v="1899-12-31T22:03:00"/>
    <n v="20.077089510594153"/>
    <n v="5"/>
    <x v="0"/>
    <s v="in Ordnung"/>
  </r>
  <r>
    <x v="1"/>
    <d v="1899-12-31T23:03:00"/>
    <n v="17.076156560512359"/>
    <n v="7"/>
    <x v="0"/>
    <s v="zu kalt"/>
  </r>
  <r>
    <x v="2"/>
    <d v="1900-01-01T00:03:00"/>
    <n v="20"/>
    <n v="0"/>
    <x v="0"/>
    <s v="in Ordnung"/>
  </r>
  <r>
    <x v="2"/>
    <d v="1900-01-01T01:03:00"/>
    <n v="20"/>
    <n v="0"/>
    <x v="0"/>
    <s v="in Ordnung"/>
  </r>
  <r>
    <x v="2"/>
    <d v="1900-01-01T02:03:00"/>
    <n v="20"/>
    <n v="5"/>
    <x v="0"/>
    <s v="in Ordnung"/>
  </r>
  <r>
    <x v="2"/>
    <d v="1900-01-01T03:03:00"/>
    <n v="20"/>
    <n v="7"/>
    <x v="0"/>
    <s v="in Ordnung"/>
  </r>
  <r>
    <x v="2"/>
    <d v="1900-01-01T04:03:00"/>
    <n v="20.477534628394277"/>
    <n v="6"/>
    <x v="0"/>
    <s v="in Ordnung"/>
  </r>
  <r>
    <x v="2"/>
    <d v="1900-01-01T05:03:00"/>
    <n v="20.741850023192253"/>
    <n v="5"/>
    <x v="0"/>
    <s v="in Ordnung"/>
  </r>
  <r>
    <x v="2"/>
    <d v="1900-01-01T06:03:00"/>
    <n v="20.557730184880437"/>
    <n v="2"/>
    <x v="1"/>
    <s v="in Ordnung"/>
  </r>
  <r>
    <x v="2"/>
    <d v="1900-01-01T07:03:00"/>
    <n v="20.889705911282043"/>
    <n v="4"/>
    <x v="1"/>
    <s v="in Ordnung"/>
  </r>
  <r>
    <x v="2"/>
    <d v="1900-01-01T08:03:00"/>
    <n v="22.892806696905811"/>
    <n v="1"/>
    <x v="1"/>
    <s v="zu heiß"/>
  </r>
  <r>
    <x v="2"/>
    <d v="1900-01-01T09:03:00"/>
    <n v="20.199228803673257"/>
    <n v="6"/>
    <x v="1"/>
    <s v="in Ordnung"/>
  </r>
  <r>
    <x v="2"/>
    <d v="1900-01-01T10:03:00"/>
    <n v="21.528936230780079"/>
    <n v="2"/>
    <x v="1"/>
    <s v="in Ordnung"/>
  </r>
  <r>
    <x v="2"/>
    <d v="1900-01-01T11:03:00"/>
    <n v="20.881284182770074"/>
    <n v="0"/>
    <x v="1"/>
    <s v="in Ordnung"/>
  </r>
  <r>
    <x v="2"/>
    <d v="1900-01-01T12:03:00"/>
    <n v="21.032533260134649"/>
    <n v="6"/>
    <x v="1"/>
    <s v="in Ordnung"/>
  </r>
  <r>
    <x v="2"/>
    <d v="1900-01-01T13:03:00"/>
    <n v="19.187836032865192"/>
    <n v="3"/>
    <x v="1"/>
    <s v="in Ordnung"/>
  </r>
  <r>
    <x v="2"/>
    <d v="1900-01-01T14:03:00"/>
    <n v="18.844925367724482"/>
    <n v="5"/>
    <x v="2"/>
    <s v="in Ordnung"/>
  </r>
  <r>
    <x v="2"/>
    <d v="1900-01-01T15:03:00"/>
    <n v="20.388039911860307"/>
    <n v="2"/>
    <x v="2"/>
    <s v="in Ordnung"/>
  </r>
  <r>
    <x v="2"/>
    <d v="1900-01-01T16:03:00"/>
    <n v="18.701703227902172"/>
    <n v="8"/>
    <x v="2"/>
    <s v="in Ordnung"/>
  </r>
  <r>
    <x v="2"/>
    <d v="1900-01-01T17:03:00"/>
    <n v="21.470262955879292"/>
    <n v="1"/>
    <x v="2"/>
    <s v="in Ordnung"/>
  </r>
  <r>
    <x v="2"/>
    <d v="1900-01-01T18:03:00"/>
    <n v="19.238966500041162"/>
    <n v="2"/>
    <x v="2"/>
    <s v="in Ordnung"/>
  </r>
  <r>
    <x v="2"/>
    <d v="1900-01-01T19:03:00"/>
    <n v="18.518166750886742"/>
    <n v="4"/>
    <x v="2"/>
    <s v="in Ordnung"/>
  </r>
  <r>
    <x v="2"/>
    <d v="1900-01-01T20:03:00"/>
    <n v="20.15862419195502"/>
    <n v="2"/>
    <x v="2"/>
    <s v="in Ordnung"/>
  </r>
  <r>
    <x v="2"/>
    <d v="1900-01-01T21:03:00"/>
    <n v="18.75598577210647"/>
    <n v="2"/>
    <x v="2"/>
    <s v="in Ordnung"/>
  </r>
  <r>
    <x v="2"/>
    <d v="1900-01-01T22:03:00"/>
    <n v="22.621436806241832"/>
    <n v="0"/>
    <x v="0"/>
    <s v="zu heiß"/>
  </r>
  <r>
    <x v="2"/>
    <d v="1900-01-01T23:03:00"/>
    <n v="20.819268253270717"/>
    <n v="4"/>
    <x v="0"/>
    <s v="in Ordnu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AA5F5C-28DC-4982-A8E8-71628FE5F674}" name="PivotTable5" cacheId="0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3:D7" firstHeaderRow="0" firstDataRow="1" firstDataCol="1" rowPageCount="1" colPageCount="1"/>
  <pivotFields count="6">
    <pivotField axis="axisRow" numFmtId="14" showAll="0">
      <items count="4">
        <item x="0"/>
        <item x="1"/>
        <item x="2"/>
        <item t="default"/>
      </items>
    </pivotField>
    <pivotField numFmtId="164" showAll="0"/>
    <pivotField dataField="1" numFmtId="165" showAll="0"/>
    <pivotField dataField="1" showAll="0"/>
    <pivotField axis="axisPage" showAll="0">
      <items count="4">
        <item x="0"/>
        <item x="1"/>
        <item x="2"/>
        <item t="default"/>
      </items>
    </pivotField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Mittelwert von Temperatur" fld="2" subtotal="average" baseField="0" baseItem="0"/>
    <dataField name="STABW von Temperatur" fld="2" subtotal="stdDev" baseField="0" baseItem="1"/>
    <dataField name="Summe von Schaltungen2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0872D1-C768-4109-9563-7F35DA80BEC3}" name="INF_Szenarion_Angabe_1" displayName="INF_Szenarion_Angabe_1" ref="A1:E73" totalsRowShown="0">
  <autoFilter ref="A1:E73" xr:uid="{4F0872D1-C768-4109-9563-7F35DA80BEC3}"/>
  <tableColumns count="5">
    <tableColumn id="1" xr3:uid="{F44ED5BB-E305-44D6-A7BF-0D7F88033DE5}" name="Datum" dataDxfId="1"/>
    <tableColumn id="2" xr3:uid="{66D73766-C396-4A6C-AEDF-07923E9C5606}" name="Zeit" dataDxfId="0"/>
    <tableColumn id="3" xr3:uid="{814FC9CA-D444-4CC0-9C9B-66D1DFCEF964}" name="Temperatur"/>
    <tableColumn id="4" xr3:uid="{0099F09D-2CD6-46EF-BF1A-050362A24F85}" name="Schaltungen"/>
    <tableColumn id="5" xr3:uid="{2189935D-BEF6-4F94-ADD7-71BCC6B6E1C5}" name="Schich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5573-7910-4161-A5A6-881879830C49}">
  <dimension ref="A1:E73"/>
  <sheetViews>
    <sheetView tabSelected="1" workbookViewId="0">
      <selection sqref="A1:E73"/>
    </sheetView>
  </sheetViews>
  <sheetFormatPr baseColWidth="10" defaultRowHeight="14.4" x14ac:dyDescent="0.55000000000000004"/>
  <cols>
    <col min="1" max="1" width="9.62890625" bestFit="1" customWidth="1"/>
    <col min="2" max="2" width="7.734375" bestFit="1" customWidth="1"/>
    <col min="3" max="3" width="12.5234375" bestFit="1" customWidth="1"/>
    <col min="4" max="4" width="12.83984375" bestFit="1" customWidth="1"/>
    <col min="5" max="5" width="8.62890625" bestFit="1" customWidth="1"/>
  </cols>
  <sheetData>
    <row r="1" spans="1:5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55000000000000004">
      <c r="A2" s="1">
        <v>43118</v>
      </c>
      <c r="B2" s="2">
        <v>2.0833333333333333E-3</v>
      </c>
      <c r="C2">
        <v>20.100000000000001</v>
      </c>
      <c r="D2">
        <v>3</v>
      </c>
      <c r="E2">
        <v>1</v>
      </c>
    </row>
    <row r="3" spans="1:5" x14ac:dyDescent="0.55000000000000004">
      <c r="A3" s="1">
        <v>43118</v>
      </c>
      <c r="B3" s="2">
        <v>4.3749999999999997E-2</v>
      </c>
      <c r="C3">
        <v>20</v>
      </c>
      <c r="D3">
        <v>7</v>
      </c>
      <c r="E3">
        <v>1</v>
      </c>
    </row>
    <row r="4" spans="1:5" x14ac:dyDescent="0.55000000000000004">
      <c r="A4" s="1">
        <v>43118</v>
      </c>
      <c r="B4" s="2">
        <v>8.5416666666666669E-2</v>
      </c>
      <c r="C4">
        <v>21.9</v>
      </c>
      <c r="D4">
        <v>9</v>
      </c>
      <c r="E4">
        <v>1</v>
      </c>
    </row>
    <row r="5" spans="1:5" x14ac:dyDescent="0.55000000000000004">
      <c r="A5" s="1">
        <v>43118</v>
      </c>
      <c r="B5" s="2">
        <v>0.12708333333333333</v>
      </c>
      <c r="C5">
        <v>21.6</v>
      </c>
      <c r="D5">
        <v>5</v>
      </c>
      <c r="E5">
        <v>1</v>
      </c>
    </row>
    <row r="6" spans="1:5" x14ac:dyDescent="0.55000000000000004">
      <c r="A6" s="1">
        <v>43118</v>
      </c>
      <c r="B6" s="2">
        <v>0.16875000000000001</v>
      </c>
      <c r="C6">
        <v>18.8</v>
      </c>
      <c r="D6">
        <v>0</v>
      </c>
      <c r="E6">
        <v>1</v>
      </c>
    </row>
    <row r="7" spans="1:5" x14ac:dyDescent="0.55000000000000004">
      <c r="A7" s="1">
        <v>43118</v>
      </c>
      <c r="B7" s="2">
        <v>0.21041666666666667</v>
      </c>
      <c r="C7">
        <v>19.899999999999999</v>
      </c>
      <c r="D7">
        <v>4</v>
      </c>
      <c r="E7">
        <v>1</v>
      </c>
    </row>
    <row r="8" spans="1:5" x14ac:dyDescent="0.55000000000000004">
      <c r="A8" s="1">
        <v>43118</v>
      </c>
      <c r="B8" s="2">
        <v>0.25208333333333333</v>
      </c>
      <c r="C8">
        <v>20.9</v>
      </c>
      <c r="D8">
        <v>0</v>
      </c>
      <c r="E8">
        <v>2</v>
      </c>
    </row>
    <row r="9" spans="1:5" x14ac:dyDescent="0.55000000000000004">
      <c r="A9" s="1">
        <v>43118</v>
      </c>
      <c r="B9" s="2">
        <v>0.29375000000000001</v>
      </c>
      <c r="C9">
        <v>19.600000000000001</v>
      </c>
      <c r="D9">
        <v>3</v>
      </c>
      <c r="E9">
        <v>2</v>
      </c>
    </row>
    <row r="10" spans="1:5" x14ac:dyDescent="0.55000000000000004">
      <c r="A10" s="1">
        <v>43118</v>
      </c>
      <c r="B10" s="2">
        <v>0.33541666666666664</v>
      </c>
      <c r="C10">
        <v>19.2</v>
      </c>
      <c r="D10">
        <v>2</v>
      </c>
      <c r="E10">
        <v>2</v>
      </c>
    </row>
    <row r="11" spans="1:5" x14ac:dyDescent="0.55000000000000004">
      <c r="A11" s="1">
        <v>43118</v>
      </c>
      <c r="B11" s="2">
        <v>0.37708333333333333</v>
      </c>
      <c r="C11">
        <v>20.399999999999999</v>
      </c>
      <c r="D11">
        <v>3</v>
      </c>
      <c r="E11">
        <v>2</v>
      </c>
    </row>
    <row r="12" spans="1:5" x14ac:dyDescent="0.55000000000000004">
      <c r="A12" s="1">
        <v>43118</v>
      </c>
      <c r="B12" s="2">
        <v>0.41875000000000001</v>
      </c>
      <c r="C12">
        <v>20</v>
      </c>
      <c r="D12">
        <v>3</v>
      </c>
      <c r="E12">
        <v>2</v>
      </c>
    </row>
    <row r="13" spans="1:5" x14ac:dyDescent="0.55000000000000004">
      <c r="A13" s="1">
        <v>43118</v>
      </c>
      <c r="B13" s="2">
        <v>0.46041666666666664</v>
      </c>
      <c r="C13">
        <v>18.2</v>
      </c>
      <c r="D13">
        <v>3</v>
      </c>
      <c r="E13">
        <v>2</v>
      </c>
    </row>
    <row r="14" spans="1:5" x14ac:dyDescent="0.55000000000000004">
      <c r="A14" s="1">
        <v>43118</v>
      </c>
      <c r="B14" s="2">
        <v>0.50208333333333333</v>
      </c>
      <c r="C14">
        <v>20</v>
      </c>
      <c r="D14">
        <v>9</v>
      </c>
      <c r="E14">
        <v>2</v>
      </c>
    </row>
    <row r="15" spans="1:5" x14ac:dyDescent="0.55000000000000004">
      <c r="A15" s="1">
        <v>43118</v>
      </c>
      <c r="B15" s="2">
        <v>0.54374999999999996</v>
      </c>
      <c r="C15">
        <v>20</v>
      </c>
      <c r="D15">
        <v>1</v>
      </c>
      <c r="E15">
        <v>2</v>
      </c>
    </row>
    <row r="16" spans="1:5" x14ac:dyDescent="0.55000000000000004">
      <c r="A16" s="1">
        <v>43118</v>
      </c>
      <c r="B16" s="2">
        <v>0.5854166666666667</v>
      </c>
      <c r="C16">
        <v>18.899999999999999</v>
      </c>
      <c r="D16">
        <v>6</v>
      </c>
      <c r="E16">
        <v>3</v>
      </c>
    </row>
    <row r="17" spans="1:5" x14ac:dyDescent="0.55000000000000004">
      <c r="A17" s="1">
        <v>43118</v>
      </c>
      <c r="B17" s="2">
        <v>0.62708333333333333</v>
      </c>
      <c r="C17">
        <v>19</v>
      </c>
      <c r="D17">
        <v>4</v>
      </c>
      <c r="E17">
        <v>3</v>
      </c>
    </row>
    <row r="18" spans="1:5" x14ac:dyDescent="0.55000000000000004">
      <c r="A18" s="1">
        <v>43118</v>
      </c>
      <c r="B18" s="2">
        <v>0.66874999999999996</v>
      </c>
      <c r="C18">
        <v>19.100000000000001</v>
      </c>
      <c r="D18">
        <v>4</v>
      </c>
      <c r="E18">
        <v>3</v>
      </c>
    </row>
    <row r="19" spans="1:5" x14ac:dyDescent="0.55000000000000004">
      <c r="A19" s="1">
        <v>43118</v>
      </c>
      <c r="B19" s="2">
        <v>0.7104166666666667</v>
      </c>
      <c r="C19">
        <v>19.100000000000001</v>
      </c>
      <c r="D19">
        <v>1</v>
      </c>
      <c r="E19">
        <v>3</v>
      </c>
    </row>
    <row r="20" spans="1:5" x14ac:dyDescent="0.55000000000000004">
      <c r="A20" s="1">
        <v>43118</v>
      </c>
      <c r="B20" s="2">
        <v>0.75208333333333333</v>
      </c>
      <c r="C20">
        <v>21.5</v>
      </c>
      <c r="D20">
        <v>0</v>
      </c>
      <c r="E20">
        <v>3</v>
      </c>
    </row>
    <row r="21" spans="1:5" x14ac:dyDescent="0.55000000000000004">
      <c r="A21" s="1">
        <v>43118</v>
      </c>
      <c r="B21" s="2">
        <v>0.79374999999999996</v>
      </c>
      <c r="C21">
        <v>18.3</v>
      </c>
      <c r="D21">
        <v>2</v>
      </c>
      <c r="E21">
        <v>3</v>
      </c>
    </row>
    <row r="22" spans="1:5" x14ac:dyDescent="0.55000000000000004">
      <c r="A22" s="1">
        <v>43118</v>
      </c>
      <c r="B22" s="2">
        <v>0.8354166666666667</v>
      </c>
      <c r="C22">
        <v>20</v>
      </c>
      <c r="D22">
        <v>1</v>
      </c>
      <c r="E22">
        <v>3</v>
      </c>
    </row>
    <row r="23" spans="1:5" x14ac:dyDescent="0.55000000000000004">
      <c r="A23" s="1">
        <v>43118</v>
      </c>
      <c r="B23" s="2">
        <v>0.87708333333333333</v>
      </c>
      <c r="C23">
        <v>19.8</v>
      </c>
      <c r="D23">
        <v>9</v>
      </c>
      <c r="E23">
        <v>3</v>
      </c>
    </row>
    <row r="24" spans="1:5" x14ac:dyDescent="0.55000000000000004">
      <c r="A24" s="1">
        <v>43118</v>
      </c>
      <c r="B24" s="2">
        <v>0.91874999999999996</v>
      </c>
      <c r="C24">
        <v>19.3</v>
      </c>
      <c r="D24">
        <v>4</v>
      </c>
      <c r="E24">
        <v>1</v>
      </c>
    </row>
    <row r="25" spans="1:5" x14ac:dyDescent="0.55000000000000004">
      <c r="A25" s="1">
        <v>43118</v>
      </c>
      <c r="B25" s="2">
        <v>0.9604166666666667</v>
      </c>
      <c r="C25">
        <v>19.399999999999999</v>
      </c>
      <c r="D25">
        <v>7</v>
      </c>
      <c r="E25">
        <v>1</v>
      </c>
    </row>
    <row r="26" spans="1:5" x14ac:dyDescent="0.55000000000000004">
      <c r="A26" s="1">
        <v>43119</v>
      </c>
      <c r="B26" s="2">
        <v>2.0833333333333333E-3</v>
      </c>
      <c r="C26">
        <v>21</v>
      </c>
      <c r="D26">
        <v>2</v>
      </c>
      <c r="E26">
        <v>1</v>
      </c>
    </row>
    <row r="27" spans="1:5" x14ac:dyDescent="0.55000000000000004">
      <c r="A27" s="1">
        <v>43119</v>
      </c>
      <c r="B27" s="2">
        <v>4.3749999999999997E-2</v>
      </c>
      <c r="C27">
        <v>20.399999999999999</v>
      </c>
      <c r="D27">
        <v>0</v>
      </c>
      <c r="E27">
        <v>1</v>
      </c>
    </row>
    <row r="28" spans="1:5" x14ac:dyDescent="0.55000000000000004">
      <c r="A28" s="1">
        <v>43119</v>
      </c>
      <c r="B28" s="2">
        <v>8.5416666666666669E-2</v>
      </c>
      <c r="C28">
        <v>19.7</v>
      </c>
      <c r="D28">
        <v>4</v>
      </c>
      <c r="E28">
        <v>1</v>
      </c>
    </row>
    <row r="29" spans="1:5" x14ac:dyDescent="0.55000000000000004">
      <c r="A29" s="1">
        <v>43119</v>
      </c>
      <c r="B29" s="2">
        <v>0.12708333333333333</v>
      </c>
      <c r="C29">
        <v>19.399999999999999</v>
      </c>
      <c r="D29">
        <v>8</v>
      </c>
      <c r="E29">
        <v>1</v>
      </c>
    </row>
    <row r="30" spans="1:5" x14ac:dyDescent="0.55000000000000004">
      <c r="A30" s="1">
        <v>43119</v>
      </c>
      <c r="B30" s="2">
        <v>0.16875000000000001</v>
      </c>
      <c r="C30">
        <v>21.6</v>
      </c>
      <c r="D30">
        <v>8</v>
      </c>
      <c r="E30">
        <v>1</v>
      </c>
    </row>
    <row r="31" spans="1:5" x14ac:dyDescent="0.55000000000000004">
      <c r="A31" s="1">
        <v>43119</v>
      </c>
      <c r="B31" s="2">
        <v>0.21041666666666667</v>
      </c>
      <c r="C31">
        <v>20</v>
      </c>
      <c r="D31">
        <v>2</v>
      </c>
      <c r="E31">
        <v>1</v>
      </c>
    </row>
    <row r="32" spans="1:5" x14ac:dyDescent="0.55000000000000004">
      <c r="A32" s="1">
        <v>43119</v>
      </c>
      <c r="B32" s="2">
        <v>0.25208333333333333</v>
      </c>
      <c r="C32">
        <v>20</v>
      </c>
      <c r="D32">
        <v>1</v>
      </c>
      <c r="E32">
        <v>2</v>
      </c>
    </row>
    <row r="33" spans="1:5" x14ac:dyDescent="0.55000000000000004">
      <c r="A33" s="1">
        <v>43119</v>
      </c>
      <c r="B33" s="2">
        <v>0.29375000000000001</v>
      </c>
      <c r="C33">
        <v>18.100000000000001</v>
      </c>
      <c r="D33">
        <v>0</v>
      </c>
      <c r="E33">
        <v>2</v>
      </c>
    </row>
    <row r="34" spans="1:5" x14ac:dyDescent="0.55000000000000004">
      <c r="A34" s="1">
        <v>43119</v>
      </c>
      <c r="B34" s="2">
        <v>0.33541666666666664</v>
      </c>
      <c r="C34">
        <v>20</v>
      </c>
      <c r="D34">
        <v>1</v>
      </c>
      <c r="E34">
        <v>2</v>
      </c>
    </row>
    <row r="35" spans="1:5" x14ac:dyDescent="0.55000000000000004">
      <c r="A35" s="1">
        <v>43119</v>
      </c>
      <c r="B35" s="2">
        <v>0.37708333333333333</v>
      </c>
      <c r="C35">
        <v>20.399999999999999</v>
      </c>
      <c r="D35">
        <v>8</v>
      </c>
      <c r="E35">
        <v>2</v>
      </c>
    </row>
    <row r="36" spans="1:5" x14ac:dyDescent="0.55000000000000004">
      <c r="A36" s="1">
        <v>43119</v>
      </c>
      <c r="B36" s="2">
        <v>0.41875000000000001</v>
      </c>
      <c r="C36">
        <v>18.600000000000001</v>
      </c>
      <c r="D36">
        <v>5</v>
      </c>
      <c r="E36">
        <v>2</v>
      </c>
    </row>
    <row r="37" spans="1:5" x14ac:dyDescent="0.55000000000000004">
      <c r="A37" s="1">
        <v>43119</v>
      </c>
      <c r="B37" s="2">
        <v>0.46041666666666664</v>
      </c>
      <c r="C37">
        <v>18.7</v>
      </c>
      <c r="D37">
        <v>9</v>
      </c>
      <c r="E37">
        <v>2</v>
      </c>
    </row>
    <row r="38" spans="1:5" x14ac:dyDescent="0.55000000000000004">
      <c r="A38" s="1">
        <v>43119</v>
      </c>
      <c r="B38" s="2">
        <v>0.50208333333333333</v>
      </c>
      <c r="C38">
        <v>19.3</v>
      </c>
      <c r="D38">
        <v>6</v>
      </c>
      <c r="E38">
        <v>2</v>
      </c>
    </row>
    <row r="39" spans="1:5" x14ac:dyDescent="0.55000000000000004">
      <c r="A39" s="1">
        <v>43119</v>
      </c>
      <c r="B39" s="2">
        <v>0.54374999999999996</v>
      </c>
      <c r="C39">
        <v>20</v>
      </c>
      <c r="D39">
        <v>4</v>
      </c>
      <c r="E39">
        <v>2</v>
      </c>
    </row>
    <row r="40" spans="1:5" x14ac:dyDescent="0.55000000000000004">
      <c r="A40" s="1">
        <v>43119</v>
      </c>
      <c r="B40" s="2">
        <v>0.5854166666666667</v>
      </c>
      <c r="C40">
        <v>19.5</v>
      </c>
      <c r="D40">
        <v>2</v>
      </c>
      <c r="E40">
        <v>3</v>
      </c>
    </row>
    <row r="41" spans="1:5" x14ac:dyDescent="0.55000000000000004">
      <c r="A41" s="1">
        <v>43119</v>
      </c>
      <c r="B41" s="2">
        <v>0.62708333333333333</v>
      </c>
      <c r="C41">
        <v>20</v>
      </c>
      <c r="D41">
        <v>6</v>
      </c>
      <c r="E41">
        <v>3</v>
      </c>
    </row>
    <row r="42" spans="1:5" x14ac:dyDescent="0.55000000000000004">
      <c r="A42" s="1">
        <v>43119</v>
      </c>
      <c r="B42" s="2">
        <v>0.66874999999999996</v>
      </c>
      <c r="C42">
        <v>21.6</v>
      </c>
      <c r="D42">
        <v>2</v>
      </c>
      <c r="E42">
        <v>3</v>
      </c>
    </row>
    <row r="43" spans="1:5" x14ac:dyDescent="0.55000000000000004">
      <c r="A43" s="1">
        <v>43119</v>
      </c>
      <c r="B43" s="2">
        <v>0.7104166666666667</v>
      </c>
      <c r="C43">
        <v>20.8</v>
      </c>
      <c r="D43">
        <v>2</v>
      </c>
      <c r="E43">
        <v>3</v>
      </c>
    </row>
    <row r="44" spans="1:5" x14ac:dyDescent="0.55000000000000004">
      <c r="A44" s="1">
        <v>43119</v>
      </c>
      <c r="B44" s="2">
        <v>0.75208333333333333</v>
      </c>
      <c r="C44">
        <v>19.2</v>
      </c>
      <c r="D44">
        <v>3</v>
      </c>
      <c r="E44">
        <v>3</v>
      </c>
    </row>
    <row r="45" spans="1:5" x14ac:dyDescent="0.55000000000000004">
      <c r="A45" s="1">
        <v>43119</v>
      </c>
      <c r="B45" s="2">
        <v>0.79374999999999996</v>
      </c>
      <c r="C45">
        <v>19.100000000000001</v>
      </c>
      <c r="D45">
        <v>9</v>
      </c>
      <c r="E45">
        <v>3</v>
      </c>
    </row>
    <row r="46" spans="1:5" x14ac:dyDescent="0.55000000000000004">
      <c r="A46" s="1">
        <v>43119</v>
      </c>
      <c r="B46" s="2">
        <v>0.8354166666666667</v>
      </c>
      <c r="C46">
        <v>20</v>
      </c>
      <c r="D46">
        <v>3</v>
      </c>
      <c r="E46">
        <v>3</v>
      </c>
    </row>
    <row r="47" spans="1:5" x14ac:dyDescent="0.55000000000000004">
      <c r="A47" s="1">
        <v>43119</v>
      </c>
      <c r="B47" s="2">
        <v>0.87708333333333333</v>
      </c>
      <c r="C47">
        <v>18.899999999999999</v>
      </c>
      <c r="D47">
        <v>2</v>
      </c>
      <c r="E47">
        <v>3</v>
      </c>
    </row>
    <row r="48" spans="1:5" x14ac:dyDescent="0.55000000000000004">
      <c r="A48" s="1">
        <v>43119</v>
      </c>
      <c r="B48" s="2">
        <v>0.91874999999999996</v>
      </c>
      <c r="C48">
        <v>20</v>
      </c>
      <c r="D48">
        <v>9</v>
      </c>
      <c r="E48">
        <v>1</v>
      </c>
    </row>
    <row r="49" spans="1:5" x14ac:dyDescent="0.55000000000000004">
      <c r="A49" s="1">
        <v>43119</v>
      </c>
      <c r="B49" s="2">
        <v>0.9604166666666667</v>
      </c>
      <c r="C49">
        <v>19.3</v>
      </c>
      <c r="D49">
        <v>4</v>
      </c>
      <c r="E49">
        <v>1</v>
      </c>
    </row>
    <row r="50" spans="1:5" x14ac:dyDescent="0.55000000000000004">
      <c r="A50" s="1">
        <v>43120</v>
      </c>
      <c r="B50" s="2">
        <v>2.0833333333333333E-3</v>
      </c>
      <c r="C50">
        <v>21.6</v>
      </c>
      <c r="D50">
        <v>8</v>
      </c>
      <c r="E50">
        <v>1</v>
      </c>
    </row>
    <row r="51" spans="1:5" x14ac:dyDescent="0.55000000000000004">
      <c r="A51" s="1">
        <v>43120</v>
      </c>
      <c r="B51" s="2">
        <v>4.3749999999999997E-2</v>
      </c>
      <c r="C51">
        <v>20</v>
      </c>
      <c r="D51">
        <v>2</v>
      </c>
      <c r="E51">
        <v>1</v>
      </c>
    </row>
    <row r="52" spans="1:5" x14ac:dyDescent="0.55000000000000004">
      <c r="A52" s="1">
        <v>43120</v>
      </c>
      <c r="B52" s="2">
        <v>8.5416666666666669E-2</v>
      </c>
      <c r="C52">
        <v>20</v>
      </c>
      <c r="D52">
        <v>5</v>
      </c>
      <c r="E52">
        <v>1</v>
      </c>
    </row>
    <row r="53" spans="1:5" x14ac:dyDescent="0.55000000000000004">
      <c r="A53" s="1">
        <v>43120</v>
      </c>
      <c r="B53" s="2">
        <v>0.12708333333333333</v>
      </c>
      <c r="C53">
        <v>20.100000000000001</v>
      </c>
      <c r="D53">
        <v>6</v>
      </c>
      <c r="E53">
        <v>1</v>
      </c>
    </row>
    <row r="54" spans="1:5" x14ac:dyDescent="0.55000000000000004">
      <c r="A54" s="1">
        <v>43120</v>
      </c>
      <c r="B54" s="2">
        <v>0.16875000000000001</v>
      </c>
      <c r="C54">
        <v>20.2</v>
      </c>
      <c r="D54">
        <v>6</v>
      </c>
      <c r="E54">
        <v>1</v>
      </c>
    </row>
    <row r="55" spans="1:5" x14ac:dyDescent="0.55000000000000004">
      <c r="A55" s="1">
        <v>43120</v>
      </c>
      <c r="B55" s="2">
        <v>0.21041666666666667</v>
      </c>
      <c r="C55">
        <v>20.9</v>
      </c>
      <c r="D55">
        <v>1</v>
      </c>
      <c r="E55">
        <v>1</v>
      </c>
    </row>
    <row r="56" spans="1:5" x14ac:dyDescent="0.55000000000000004">
      <c r="A56" s="1">
        <v>43120</v>
      </c>
      <c r="B56" s="2">
        <v>0.25208333333333333</v>
      </c>
      <c r="C56">
        <v>19</v>
      </c>
      <c r="D56">
        <v>2</v>
      </c>
      <c r="E56">
        <v>2</v>
      </c>
    </row>
    <row r="57" spans="1:5" x14ac:dyDescent="0.55000000000000004">
      <c r="A57" s="1">
        <v>43120</v>
      </c>
      <c r="B57" s="2">
        <v>0.29375000000000001</v>
      </c>
      <c r="C57">
        <v>19.899999999999999</v>
      </c>
      <c r="D57">
        <v>5</v>
      </c>
      <c r="E57">
        <v>2</v>
      </c>
    </row>
    <row r="58" spans="1:5" x14ac:dyDescent="0.55000000000000004">
      <c r="A58" s="1">
        <v>43120</v>
      </c>
      <c r="B58" s="2">
        <v>0.33541666666666664</v>
      </c>
      <c r="C58">
        <v>20.7</v>
      </c>
      <c r="D58">
        <v>1</v>
      </c>
      <c r="E58">
        <v>2</v>
      </c>
    </row>
    <row r="59" spans="1:5" x14ac:dyDescent="0.55000000000000004">
      <c r="A59" s="1">
        <v>43120</v>
      </c>
      <c r="B59" s="2">
        <v>0.37708333333333333</v>
      </c>
      <c r="C59">
        <v>19.7</v>
      </c>
      <c r="D59">
        <v>5</v>
      </c>
      <c r="E59">
        <v>2</v>
      </c>
    </row>
    <row r="60" spans="1:5" x14ac:dyDescent="0.55000000000000004">
      <c r="A60" s="1">
        <v>43120</v>
      </c>
      <c r="B60" s="2">
        <v>0.41875000000000001</v>
      </c>
      <c r="C60">
        <v>20</v>
      </c>
      <c r="D60">
        <v>2</v>
      </c>
      <c r="E60">
        <v>2</v>
      </c>
    </row>
    <row r="61" spans="1:5" x14ac:dyDescent="0.55000000000000004">
      <c r="A61" s="1">
        <v>43120</v>
      </c>
      <c r="B61" s="2">
        <v>0.46041666666666664</v>
      </c>
      <c r="C61">
        <v>19.7</v>
      </c>
      <c r="D61">
        <v>9</v>
      </c>
      <c r="E61">
        <v>2</v>
      </c>
    </row>
    <row r="62" spans="1:5" x14ac:dyDescent="0.55000000000000004">
      <c r="A62" s="1">
        <v>43120</v>
      </c>
      <c r="B62" s="2">
        <v>0.50208333333333333</v>
      </c>
      <c r="C62">
        <v>20.399999999999999</v>
      </c>
      <c r="D62">
        <v>9</v>
      </c>
      <c r="E62">
        <v>2</v>
      </c>
    </row>
    <row r="63" spans="1:5" x14ac:dyDescent="0.55000000000000004">
      <c r="A63" s="1">
        <v>43120</v>
      </c>
      <c r="B63" s="2">
        <v>0.54374999999999996</v>
      </c>
      <c r="C63">
        <v>20</v>
      </c>
      <c r="D63">
        <v>6</v>
      </c>
      <c r="E63">
        <v>2</v>
      </c>
    </row>
    <row r="64" spans="1:5" x14ac:dyDescent="0.55000000000000004">
      <c r="A64" s="1">
        <v>43120</v>
      </c>
      <c r="B64" s="2">
        <v>0.5854166666666667</v>
      </c>
      <c r="C64">
        <v>21.5</v>
      </c>
      <c r="D64">
        <v>3</v>
      </c>
      <c r="E64">
        <v>3</v>
      </c>
    </row>
    <row r="65" spans="1:5" x14ac:dyDescent="0.55000000000000004">
      <c r="A65" s="1">
        <v>43120</v>
      </c>
      <c r="B65" s="2">
        <v>0.62708333333333333</v>
      </c>
      <c r="C65">
        <v>21.2</v>
      </c>
      <c r="D65">
        <v>4</v>
      </c>
      <c r="E65">
        <v>3</v>
      </c>
    </row>
    <row r="66" spans="1:5" x14ac:dyDescent="0.55000000000000004">
      <c r="A66" s="1">
        <v>43120</v>
      </c>
      <c r="B66" s="2">
        <v>0.66874999999999996</v>
      </c>
      <c r="C66">
        <v>19.8</v>
      </c>
      <c r="D66">
        <v>1</v>
      </c>
      <c r="E66">
        <v>3</v>
      </c>
    </row>
    <row r="67" spans="1:5" x14ac:dyDescent="0.55000000000000004">
      <c r="A67" s="1">
        <v>43120</v>
      </c>
      <c r="B67" s="2">
        <v>0.7104166666666667</v>
      </c>
      <c r="C67">
        <v>18.600000000000001</v>
      </c>
      <c r="D67">
        <v>2</v>
      </c>
      <c r="E67">
        <v>3</v>
      </c>
    </row>
    <row r="68" spans="1:5" x14ac:dyDescent="0.55000000000000004">
      <c r="A68" s="1">
        <v>43120</v>
      </c>
      <c r="B68" s="2">
        <v>0.75208333333333333</v>
      </c>
      <c r="C68">
        <v>21.4</v>
      </c>
      <c r="D68">
        <v>4</v>
      </c>
      <c r="E68">
        <v>3</v>
      </c>
    </row>
    <row r="69" spans="1:5" x14ac:dyDescent="0.55000000000000004">
      <c r="A69" s="1">
        <v>43120</v>
      </c>
      <c r="B69" s="2">
        <v>0.79374999999999996</v>
      </c>
      <c r="C69">
        <v>20</v>
      </c>
      <c r="D69">
        <v>3</v>
      </c>
      <c r="E69">
        <v>3</v>
      </c>
    </row>
    <row r="70" spans="1:5" x14ac:dyDescent="0.55000000000000004">
      <c r="A70" s="1">
        <v>43120</v>
      </c>
      <c r="B70" s="2">
        <v>0.8354166666666667</v>
      </c>
      <c r="C70">
        <v>20</v>
      </c>
      <c r="D70">
        <v>2</v>
      </c>
      <c r="E70">
        <v>3</v>
      </c>
    </row>
    <row r="71" spans="1:5" x14ac:dyDescent="0.55000000000000004">
      <c r="A71" s="1">
        <v>43120</v>
      </c>
      <c r="B71" s="2">
        <v>0.87708333333333333</v>
      </c>
      <c r="C71">
        <v>19.600000000000001</v>
      </c>
      <c r="D71">
        <v>3</v>
      </c>
      <c r="E71">
        <v>3</v>
      </c>
    </row>
    <row r="72" spans="1:5" x14ac:dyDescent="0.55000000000000004">
      <c r="A72" s="1">
        <v>43120</v>
      </c>
      <c r="B72" s="2">
        <v>0.91874999999999996</v>
      </c>
      <c r="C72">
        <v>19.5</v>
      </c>
      <c r="D72">
        <v>5</v>
      </c>
      <c r="E72">
        <v>1</v>
      </c>
    </row>
    <row r="73" spans="1:5" x14ac:dyDescent="0.55000000000000004">
      <c r="A73" s="1">
        <v>43120</v>
      </c>
      <c r="B73" s="2">
        <v>0.9604166666666667</v>
      </c>
      <c r="C73">
        <v>20.8</v>
      </c>
      <c r="D73">
        <v>5</v>
      </c>
      <c r="E73"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F611-4468-46E4-941B-36BD7912AD33}">
  <dimension ref="A1:P18"/>
  <sheetViews>
    <sheetView workbookViewId="0">
      <selection activeCell="M2" sqref="M2:P6"/>
    </sheetView>
  </sheetViews>
  <sheetFormatPr baseColWidth="10" defaultRowHeight="14.4" x14ac:dyDescent="0.55000000000000004"/>
  <sheetData>
    <row r="1" spans="1:16" x14ac:dyDescent="0.55000000000000004">
      <c r="A1" t="s">
        <v>5</v>
      </c>
      <c r="G1" t="s">
        <v>6</v>
      </c>
    </row>
    <row r="2" spans="1:16" x14ac:dyDescent="0.55000000000000004">
      <c r="M2" s="8" t="s">
        <v>7</v>
      </c>
      <c r="N2" s="8"/>
      <c r="O2" s="8"/>
      <c r="P2" s="8"/>
    </row>
    <row r="3" spans="1:16" x14ac:dyDescent="0.55000000000000004">
      <c r="N3" t="s">
        <v>8</v>
      </c>
      <c r="O3" t="s">
        <v>9</v>
      </c>
      <c r="P3" t="s">
        <v>10</v>
      </c>
    </row>
    <row r="4" spans="1:16" x14ac:dyDescent="0.55000000000000004">
      <c r="M4" t="s">
        <v>11</v>
      </c>
      <c r="N4">
        <v>0.3</v>
      </c>
      <c r="O4">
        <v>0.4</v>
      </c>
      <c r="P4">
        <v>1.4</v>
      </c>
    </row>
    <row r="5" spans="1:16" x14ac:dyDescent="0.55000000000000004">
      <c r="M5" t="s">
        <v>12</v>
      </c>
      <c r="N5">
        <v>0.4</v>
      </c>
      <c r="O5">
        <v>0.5</v>
      </c>
      <c r="P5">
        <v>1.2</v>
      </c>
    </row>
    <row r="6" spans="1:16" x14ac:dyDescent="0.55000000000000004">
      <c r="M6" t="s">
        <v>13</v>
      </c>
      <c r="N6">
        <v>1.2</v>
      </c>
      <c r="O6">
        <v>1.6</v>
      </c>
      <c r="P6">
        <v>2.2000000000000002</v>
      </c>
    </row>
    <row r="18" spans="1:7" x14ac:dyDescent="0.55000000000000004">
      <c r="A18" t="s">
        <v>14</v>
      </c>
      <c r="G18" t="s">
        <v>15</v>
      </c>
    </row>
  </sheetData>
  <mergeCells count="1">
    <mergeCell ref="M2:P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92B7-8C5B-45BD-908E-2DD2B7B75924}">
  <dimension ref="A1:N76"/>
  <sheetViews>
    <sheetView topLeftCell="A5" workbookViewId="0">
      <selection activeCell="C24" sqref="C24"/>
    </sheetView>
  </sheetViews>
  <sheetFormatPr baseColWidth="10" defaultRowHeight="14.4" x14ac:dyDescent="0.55000000000000004"/>
  <cols>
    <col min="1" max="1" width="10.9453125" style="1"/>
    <col min="2" max="2" width="10.9453125" style="2"/>
    <col min="3" max="3" width="10.9453125" style="3"/>
  </cols>
  <sheetData>
    <row r="1" spans="1:14" x14ac:dyDescent="0.55000000000000004">
      <c r="A1" s="1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16</v>
      </c>
      <c r="I1" s="4"/>
      <c r="J1" s="4" t="s">
        <v>2</v>
      </c>
      <c r="K1" s="4" t="s">
        <v>16</v>
      </c>
      <c r="M1" t="s">
        <v>3</v>
      </c>
      <c r="N1" t="s">
        <v>17</v>
      </c>
    </row>
    <row r="2" spans="1:14" x14ac:dyDescent="0.55000000000000004">
      <c r="A2" s="1">
        <v>43118</v>
      </c>
      <c r="B2" s="2">
        <v>2.0833333333333333E-3</v>
      </c>
      <c r="C2" s="3">
        <v>18.327888817919124</v>
      </c>
      <c r="D2">
        <v>1</v>
      </c>
      <c r="E2">
        <v>1</v>
      </c>
      <c r="F2" s="5" t="str">
        <f>IF(C2&lt;$J$2,$K$2,IF(C2&lt;$J$3,$K$4,$K$3))</f>
        <v>in Ordnung</v>
      </c>
      <c r="I2" s="4" t="s">
        <v>18</v>
      </c>
      <c r="J2" s="4">
        <v>18</v>
      </c>
      <c r="K2" s="4" t="s">
        <v>19</v>
      </c>
      <c r="M2">
        <v>0</v>
      </c>
      <c r="N2" s="5">
        <f>COUNTIF($D$2:$D$73,$M2)</f>
        <v>7</v>
      </c>
    </row>
    <row r="3" spans="1:14" x14ac:dyDescent="0.55000000000000004">
      <c r="A3" s="1">
        <v>43118</v>
      </c>
      <c r="B3" s="2">
        <v>4.3750000000000004E-2</v>
      </c>
      <c r="C3" s="3">
        <v>18.169604403357411</v>
      </c>
      <c r="D3">
        <v>2</v>
      </c>
      <c r="E3">
        <v>1</v>
      </c>
      <c r="F3" s="5" t="str">
        <f t="shared" ref="F3:F66" si="0">IF(C3&lt;$J$2,$K$2,IF(C3&lt;$J$3,$K$4,$K$3))</f>
        <v>in Ordnung</v>
      </c>
      <c r="I3" s="4" t="s">
        <v>20</v>
      </c>
      <c r="J3" s="4">
        <v>22</v>
      </c>
      <c r="K3" s="4" t="s">
        <v>21</v>
      </c>
      <c r="M3">
        <v>1</v>
      </c>
      <c r="N3" s="5">
        <f t="shared" ref="N3:N11" si="1">COUNTIF($D$2:$D$73,$M3)</f>
        <v>7</v>
      </c>
    </row>
    <row r="4" spans="1:14" x14ac:dyDescent="0.55000000000000004">
      <c r="A4" s="1">
        <v>43118</v>
      </c>
      <c r="B4" s="2">
        <v>8.5416666666666599E-2</v>
      </c>
      <c r="C4" s="3">
        <v>20</v>
      </c>
      <c r="D4">
        <v>8</v>
      </c>
      <c r="E4">
        <v>1</v>
      </c>
      <c r="F4" s="5" t="str">
        <f t="shared" si="0"/>
        <v>in Ordnung</v>
      </c>
      <c r="I4" s="4" t="s">
        <v>22</v>
      </c>
      <c r="J4" s="4"/>
      <c r="K4" s="4" t="s">
        <v>23</v>
      </c>
      <c r="M4">
        <v>2</v>
      </c>
      <c r="N4" s="5">
        <f t="shared" si="1"/>
        <v>9</v>
      </c>
    </row>
    <row r="5" spans="1:14" x14ac:dyDescent="0.55000000000000004">
      <c r="A5" s="1">
        <v>43118</v>
      </c>
      <c r="B5" s="2">
        <v>0.12708333333333299</v>
      </c>
      <c r="C5" s="3">
        <v>18.950592884794144</v>
      </c>
      <c r="D5">
        <v>1</v>
      </c>
      <c r="E5">
        <v>1</v>
      </c>
      <c r="F5" s="5" t="str">
        <f t="shared" si="0"/>
        <v>in Ordnung</v>
      </c>
      <c r="M5">
        <v>3</v>
      </c>
      <c r="N5" s="5">
        <f t="shared" si="1"/>
        <v>6</v>
      </c>
    </row>
    <row r="6" spans="1:14" x14ac:dyDescent="0.55000000000000004">
      <c r="A6" s="1">
        <v>43118</v>
      </c>
      <c r="B6" s="2">
        <v>0.16875000000000001</v>
      </c>
      <c r="C6" s="3">
        <v>21.267593408833473</v>
      </c>
      <c r="D6">
        <v>4</v>
      </c>
      <c r="E6">
        <v>1</v>
      </c>
      <c r="F6" s="5" t="str">
        <f t="shared" si="0"/>
        <v>in Ordnung</v>
      </c>
      <c r="M6">
        <v>4</v>
      </c>
      <c r="N6" s="5">
        <f t="shared" si="1"/>
        <v>10</v>
      </c>
    </row>
    <row r="7" spans="1:14" x14ac:dyDescent="0.55000000000000004">
      <c r="A7" s="1">
        <v>43118</v>
      </c>
      <c r="B7" s="2">
        <v>0.210416666666666</v>
      </c>
      <c r="C7" s="3">
        <v>19.737710967894255</v>
      </c>
      <c r="D7">
        <v>8</v>
      </c>
      <c r="E7">
        <v>1</v>
      </c>
      <c r="F7" s="5" t="str">
        <f t="shared" si="0"/>
        <v>in Ordnung</v>
      </c>
      <c r="M7">
        <v>5</v>
      </c>
      <c r="N7" s="5">
        <f t="shared" si="1"/>
        <v>8</v>
      </c>
    </row>
    <row r="8" spans="1:14" x14ac:dyDescent="0.55000000000000004">
      <c r="A8" s="1">
        <v>43118</v>
      </c>
      <c r="B8" s="2">
        <v>0.25208333333333299</v>
      </c>
      <c r="C8" s="3">
        <v>20.015873893830779</v>
      </c>
      <c r="D8">
        <v>3</v>
      </c>
      <c r="E8">
        <v>2</v>
      </c>
      <c r="F8" s="5" t="str">
        <f>IF(C8&lt;$J$2,$K$2,IF(C8&lt;$J$3,$K$4,$K$3))</f>
        <v>in Ordnung</v>
      </c>
      <c r="M8">
        <v>6</v>
      </c>
      <c r="N8" s="5">
        <f t="shared" si="1"/>
        <v>6</v>
      </c>
    </row>
    <row r="9" spans="1:14" x14ac:dyDescent="0.55000000000000004">
      <c r="A9" s="1">
        <v>43118</v>
      </c>
      <c r="B9" s="2">
        <v>0.29375000000000001</v>
      </c>
      <c r="C9" s="3">
        <v>19.142544842229359</v>
      </c>
      <c r="D9">
        <v>4</v>
      </c>
      <c r="E9">
        <v>2</v>
      </c>
      <c r="F9" s="5" t="str">
        <f t="shared" si="0"/>
        <v>in Ordnung</v>
      </c>
      <c r="M9">
        <v>7</v>
      </c>
      <c r="N9" s="5">
        <f t="shared" si="1"/>
        <v>5</v>
      </c>
    </row>
    <row r="10" spans="1:14" x14ac:dyDescent="0.55000000000000004">
      <c r="A10" s="1">
        <v>43118</v>
      </c>
      <c r="B10" s="2">
        <v>0.33541666666666597</v>
      </c>
      <c r="C10" s="3">
        <v>17.217255003423684</v>
      </c>
      <c r="D10">
        <v>4</v>
      </c>
      <c r="E10">
        <v>2</v>
      </c>
      <c r="F10" s="5" t="str">
        <f t="shared" si="0"/>
        <v>zu kalt</v>
      </c>
      <c r="M10">
        <v>8</v>
      </c>
      <c r="N10" s="5">
        <f t="shared" si="1"/>
        <v>10</v>
      </c>
    </row>
    <row r="11" spans="1:14" x14ac:dyDescent="0.55000000000000004">
      <c r="A11" s="1">
        <v>43118</v>
      </c>
      <c r="B11" s="2">
        <v>0.37708333333333299</v>
      </c>
      <c r="C11" s="3">
        <v>20.393290391365774</v>
      </c>
      <c r="D11">
        <v>4</v>
      </c>
      <c r="E11">
        <v>2</v>
      </c>
      <c r="F11" s="5" t="str">
        <f>IF(C11&lt;$J$2,$K$2,IF(C11&lt;$J$3,$K$4,$K$3))</f>
        <v>in Ordnung</v>
      </c>
      <c r="M11">
        <v>9</v>
      </c>
      <c r="N11" s="5">
        <f t="shared" si="1"/>
        <v>4</v>
      </c>
    </row>
    <row r="12" spans="1:14" x14ac:dyDescent="0.55000000000000004">
      <c r="A12" s="1">
        <v>43118</v>
      </c>
      <c r="B12" s="2">
        <v>0.41875000000000001</v>
      </c>
      <c r="C12" s="3">
        <v>21.545558158134465</v>
      </c>
      <c r="D12">
        <v>7</v>
      </c>
      <c r="E12">
        <v>2</v>
      </c>
      <c r="F12" s="5" t="str">
        <f t="shared" si="0"/>
        <v>in Ordnung</v>
      </c>
    </row>
    <row r="13" spans="1:14" x14ac:dyDescent="0.55000000000000004">
      <c r="A13" s="1">
        <v>43118</v>
      </c>
      <c r="B13" s="2">
        <v>0.46041666666666597</v>
      </c>
      <c r="C13" s="3">
        <v>18.061695249828126</v>
      </c>
      <c r="D13">
        <v>1</v>
      </c>
      <c r="E13">
        <v>2</v>
      </c>
      <c r="F13" s="5" t="str">
        <f t="shared" si="0"/>
        <v>in Ordnung</v>
      </c>
    </row>
    <row r="14" spans="1:14" x14ac:dyDescent="0.55000000000000004">
      <c r="A14" s="1">
        <v>43118</v>
      </c>
      <c r="B14" s="2">
        <v>0.50208333333333299</v>
      </c>
      <c r="C14" s="3">
        <v>22.475749142213061</v>
      </c>
      <c r="D14">
        <v>2</v>
      </c>
      <c r="E14">
        <v>2</v>
      </c>
      <c r="F14" s="5" t="str">
        <f t="shared" si="0"/>
        <v>zu heiß</v>
      </c>
    </row>
    <row r="15" spans="1:14" x14ac:dyDescent="0.55000000000000004">
      <c r="A15" s="1">
        <v>43118</v>
      </c>
      <c r="B15" s="2">
        <v>0.54374999999999996</v>
      </c>
      <c r="C15" s="3">
        <v>20</v>
      </c>
      <c r="D15">
        <v>9</v>
      </c>
      <c r="E15">
        <v>2</v>
      </c>
      <c r="F15" s="5" t="str">
        <f t="shared" si="0"/>
        <v>in Ordnung</v>
      </c>
    </row>
    <row r="16" spans="1:14" x14ac:dyDescent="0.55000000000000004">
      <c r="A16" s="1">
        <v>43118</v>
      </c>
      <c r="B16" s="2">
        <v>0.58541666666666603</v>
      </c>
      <c r="C16" s="3">
        <v>18.939561703325353</v>
      </c>
      <c r="D16">
        <v>4</v>
      </c>
      <c r="E16">
        <v>3</v>
      </c>
      <c r="F16" s="5" t="str">
        <f t="shared" si="0"/>
        <v>in Ordnung</v>
      </c>
    </row>
    <row r="17" spans="1:6" x14ac:dyDescent="0.55000000000000004">
      <c r="A17" s="1">
        <v>43118</v>
      </c>
      <c r="B17" s="2">
        <v>0.62708333333333299</v>
      </c>
      <c r="C17" s="3">
        <v>19.535840453788936</v>
      </c>
      <c r="D17">
        <v>5</v>
      </c>
      <c r="E17">
        <v>3</v>
      </c>
      <c r="F17" s="5" t="str">
        <f t="shared" si="0"/>
        <v>in Ordnung</v>
      </c>
    </row>
    <row r="18" spans="1:6" x14ac:dyDescent="0.55000000000000004">
      <c r="A18" s="1">
        <v>43118</v>
      </c>
      <c r="B18" s="2">
        <v>0.66874999999999996</v>
      </c>
      <c r="C18" s="3">
        <v>20.005111302413386</v>
      </c>
      <c r="D18">
        <v>2</v>
      </c>
      <c r="E18">
        <v>3</v>
      </c>
      <c r="F18" s="5" t="str">
        <f t="shared" si="0"/>
        <v>in Ordnung</v>
      </c>
    </row>
    <row r="19" spans="1:6" x14ac:dyDescent="0.55000000000000004">
      <c r="A19" s="1">
        <v>43118</v>
      </c>
      <c r="B19" s="2">
        <v>0.71041666666666703</v>
      </c>
      <c r="C19" s="3">
        <v>22.884641228226393</v>
      </c>
      <c r="D19">
        <v>0</v>
      </c>
      <c r="E19">
        <v>3</v>
      </c>
      <c r="F19" s="5" t="str">
        <f t="shared" si="0"/>
        <v>zu heiß</v>
      </c>
    </row>
    <row r="20" spans="1:6" x14ac:dyDescent="0.55000000000000004">
      <c r="A20" s="1">
        <v>43118</v>
      </c>
      <c r="B20" s="2">
        <v>0.75208333333333399</v>
      </c>
      <c r="C20" s="3">
        <v>21.63750256185595</v>
      </c>
      <c r="D20">
        <v>4</v>
      </c>
      <c r="E20">
        <v>3</v>
      </c>
      <c r="F20" s="5" t="str">
        <f t="shared" si="0"/>
        <v>in Ordnung</v>
      </c>
    </row>
    <row r="21" spans="1:6" x14ac:dyDescent="0.55000000000000004">
      <c r="A21" s="1">
        <v>43118</v>
      </c>
      <c r="B21" s="2">
        <v>0.79375000000000095</v>
      </c>
      <c r="C21" s="3">
        <v>18.060755074533759</v>
      </c>
      <c r="D21">
        <v>5</v>
      </c>
      <c r="E21">
        <v>3</v>
      </c>
      <c r="F21" s="5" t="str">
        <f t="shared" si="0"/>
        <v>in Ordnung</v>
      </c>
    </row>
    <row r="22" spans="1:6" x14ac:dyDescent="0.55000000000000004">
      <c r="A22" s="1">
        <v>43118</v>
      </c>
      <c r="B22" s="2">
        <v>0.83541666666666803</v>
      </c>
      <c r="C22" s="3">
        <v>21.545229177037246</v>
      </c>
      <c r="D22">
        <v>8</v>
      </c>
      <c r="E22">
        <v>3</v>
      </c>
      <c r="F22" s="5" t="str">
        <f t="shared" si="0"/>
        <v>in Ordnung</v>
      </c>
    </row>
    <row r="23" spans="1:6" x14ac:dyDescent="0.55000000000000004">
      <c r="A23" s="1">
        <v>43118</v>
      </c>
      <c r="B23" s="2">
        <v>0.87708333333333499</v>
      </c>
      <c r="C23" s="3">
        <v>20</v>
      </c>
      <c r="D23">
        <v>6</v>
      </c>
      <c r="E23">
        <v>3</v>
      </c>
      <c r="F23" s="5" t="str">
        <f t="shared" si="0"/>
        <v>in Ordnung</v>
      </c>
    </row>
    <row r="24" spans="1:6" x14ac:dyDescent="0.55000000000000004">
      <c r="A24" s="1">
        <v>43118</v>
      </c>
      <c r="B24" s="2">
        <v>0.91875000000000195</v>
      </c>
      <c r="C24" s="3">
        <v>21.4121998102041</v>
      </c>
      <c r="D24">
        <v>9</v>
      </c>
      <c r="E24">
        <v>1</v>
      </c>
      <c r="F24" s="5" t="str">
        <f t="shared" si="0"/>
        <v>in Ordnung</v>
      </c>
    </row>
    <row r="25" spans="1:6" x14ac:dyDescent="0.55000000000000004">
      <c r="A25" s="1">
        <v>43118</v>
      </c>
      <c r="B25" s="2">
        <v>0.96041666666666903</v>
      </c>
      <c r="C25" s="3">
        <v>19.230779672661189</v>
      </c>
      <c r="D25">
        <v>9</v>
      </c>
      <c r="E25">
        <v>1</v>
      </c>
      <c r="F25" s="5" t="str">
        <f t="shared" si="0"/>
        <v>in Ordnung</v>
      </c>
    </row>
    <row r="26" spans="1:6" x14ac:dyDescent="0.55000000000000004">
      <c r="A26" s="1">
        <v>43119</v>
      </c>
      <c r="B26" s="2">
        <v>1.0020833333333401</v>
      </c>
      <c r="C26" s="3">
        <v>21.986599032195244</v>
      </c>
      <c r="D26">
        <v>5</v>
      </c>
      <c r="E26">
        <v>1</v>
      </c>
      <c r="F26" s="5" t="str">
        <f t="shared" si="0"/>
        <v>in Ordnung</v>
      </c>
    </row>
    <row r="27" spans="1:6" x14ac:dyDescent="0.55000000000000004">
      <c r="A27" s="1">
        <v>43119</v>
      </c>
      <c r="B27" s="2">
        <v>1.04375</v>
      </c>
      <c r="C27" s="3">
        <v>19.540651879698441</v>
      </c>
      <c r="D27">
        <v>3</v>
      </c>
      <c r="E27">
        <v>1</v>
      </c>
      <c r="F27" s="5" t="str">
        <f t="shared" si="0"/>
        <v>in Ordnung</v>
      </c>
    </row>
    <row r="28" spans="1:6" x14ac:dyDescent="0.55000000000000004">
      <c r="A28" s="1">
        <v>43119</v>
      </c>
      <c r="B28" s="2">
        <v>1.08541666666667</v>
      </c>
      <c r="C28" s="3">
        <v>21.696572424924035</v>
      </c>
      <c r="D28">
        <v>7</v>
      </c>
      <c r="E28">
        <v>1</v>
      </c>
      <c r="F28" s="5" t="str">
        <f t="shared" si="0"/>
        <v>in Ordnung</v>
      </c>
    </row>
    <row r="29" spans="1:6" x14ac:dyDescent="0.55000000000000004">
      <c r="A29" s="1">
        <v>43119</v>
      </c>
      <c r="B29" s="2">
        <v>1.1270833333333401</v>
      </c>
      <c r="C29" s="3">
        <v>19.741347395006326</v>
      </c>
      <c r="D29">
        <v>3</v>
      </c>
      <c r="E29">
        <v>1</v>
      </c>
      <c r="F29" s="5" t="str">
        <f t="shared" si="0"/>
        <v>in Ordnung</v>
      </c>
    </row>
    <row r="30" spans="1:6" x14ac:dyDescent="0.55000000000000004">
      <c r="A30" s="1">
        <v>43119</v>
      </c>
      <c r="B30" s="2">
        <v>1.16875</v>
      </c>
      <c r="C30" s="3">
        <v>20.183286436439932</v>
      </c>
      <c r="D30">
        <v>3</v>
      </c>
      <c r="E30">
        <v>1</v>
      </c>
      <c r="F30" s="5" t="str">
        <f t="shared" si="0"/>
        <v>in Ordnung</v>
      </c>
    </row>
    <row r="31" spans="1:6" x14ac:dyDescent="0.55000000000000004">
      <c r="A31" s="1">
        <v>43119</v>
      </c>
      <c r="B31" s="2">
        <v>1.21041666666667</v>
      </c>
      <c r="C31" s="3">
        <v>20</v>
      </c>
      <c r="D31">
        <v>0</v>
      </c>
      <c r="E31">
        <v>1</v>
      </c>
      <c r="F31" s="5" t="str">
        <f t="shared" si="0"/>
        <v>in Ordnung</v>
      </c>
    </row>
    <row r="32" spans="1:6" x14ac:dyDescent="0.55000000000000004">
      <c r="A32" s="1">
        <v>43119</v>
      </c>
      <c r="B32" s="2">
        <v>1.2520833333333401</v>
      </c>
      <c r="C32" s="3">
        <v>19.800114478356427</v>
      </c>
      <c r="D32">
        <v>9</v>
      </c>
      <c r="E32">
        <v>2</v>
      </c>
      <c r="F32" s="5" t="str">
        <f t="shared" si="0"/>
        <v>in Ordnung</v>
      </c>
    </row>
    <row r="33" spans="1:6" x14ac:dyDescent="0.55000000000000004">
      <c r="A33" s="1">
        <v>43119</v>
      </c>
      <c r="B33" s="2">
        <v>1.29375</v>
      </c>
      <c r="C33" s="3">
        <v>20</v>
      </c>
      <c r="D33">
        <v>6</v>
      </c>
      <c r="E33">
        <v>2</v>
      </c>
      <c r="F33" s="5" t="str">
        <f t="shared" si="0"/>
        <v>in Ordnung</v>
      </c>
    </row>
    <row r="34" spans="1:6" x14ac:dyDescent="0.55000000000000004">
      <c r="A34" s="1">
        <v>43119</v>
      </c>
      <c r="B34" s="2">
        <v>1.33541666666667</v>
      </c>
      <c r="C34" s="3">
        <v>20.788848835182389</v>
      </c>
      <c r="D34">
        <v>8</v>
      </c>
      <c r="E34">
        <v>2</v>
      </c>
      <c r="F34" s="5" t="str">
        <f t="shared" si="0"/>
        <v>in Ordnung</v>
      </c>
    </row>
    <row r="35" spans="1:6" x14ac:dyDescent="0.55000000000000004">
      <c r="A35" s="1">
        <v>43119</v>
      </c>
      <c r="B35" s="2">
        <v>1.3770833333333401</v>
      </c>
      <c r="C35" s="3">
        <v>20.861524207930223</v>
      </c>
      <c r="D35">
        <v>3</v>
      </c>
      <c r="E35">
        <v>2</v>
      </c>
      <c r="F35" s="5" t="str">
        <f t="shared" si="0"/>
        <v>in Ordnung</v>
      </c>
    </row>
    <row r="36" spans="1:6" x14ac:dyDescent="0.55000000000000004">
      <c r="A36" s="1">
        <v>43119</v>
      </c>
      <c r="B36" s="2">
        <v>1.4187500000000099</v>
      </c>
      <c r="C36" s="3">
        <v>20.110687286837802</v>
      </c>
      <c r="D36">
        <v>8</v>
      </c>
      <c r="E36">
        <v>2</v>
      </c>
      <c r="F36" s="5" t="str">
        <f t="shared" si="0"/>
        <v>in Ordnung</v>
      </c>
    </row>
    <row r="37" spans="1:6" x14ac:dyDescent="0.55000000000000004">
      <c r="A37" s="1">
        <v>43119</v>
      </c>
      <c r="B37" s="2">
        <v>1.46041666666667</v>
      </c>
      <c r="C37" s="3">
        <v>20.861580365889072</v>
      </c>
      <c r="D37">
        <v>0</v>
      </c>
      <c r="E37">
        <v>2</v>
      </c>
      <c r="F37" s="5" t="str">
        <f t="shared" si="0"/>
        <v>in Ordnung</v>
      </c>
    </row>
    <row r="38" spans="1:6" x14ac:dyDescent="0.55000000000000004">
      <c r="A38" s="1">
        <v>43119</v>
      </c>
      <c r="B38" s="2">
        <v>1.5020833333333401</v>
      </c>
      <c r="C38" s="3">
        <v>20.896343407842117</v>
      </c>
      <c r="D38">
        <v>1</v>
      </c>
      <c r="E38">
        <v>2</v>
      </c>
      <c r="F38" s="5" t="str">
        <f t="shared" si="0"/>
        <v>in Ordnung</v>
      </c>
    </row>
    <row r="39" spans="1:6" x14ac:dyDescent="0.55000000000000004">
      <c r="A39" s="1">
        <v>43119</v>
      </c>
      <c r="B39" s="2">
        <v>1.5437500000000099</v>
      </c>
      <c r="C39" s="3">
        <v>19.319938843764874</v>
      </c>
      <c r="D39">
        <v>7</v>
      </c>
      <c r="E39">
        <v>2</v>
      </c>
      <c r="F39" s="5" t="str">
        <f t="shared" si="0"/>
        <v>in Ordnung</v>
      </c>
    </row>
    <row r="40" spans="1:6" x14ac:dyDescent="0.55000000000000004">
      <c r="A40" s="1">
        <v>43119</v>
      </c>
      <c r="B40" s="2">
        <v>1.58541666666668</v>
      </c>
      <c r="C40" s="3">
        <v>21.654785583422534</v>
      </c>
      <c r="D40">
        <v>8</v>
      </c>
      <c r="E40">
        <v>3</v>
      </c>
      <c r="F40" s="5" t="str">
        <f t="shared" si="0"/>
        <v>in Ordnung</v>
      </c>
    </row>
    <row r="41" spans="1:6" x14ac:dyDescent="0.55000000000000004">
      <c r="A41" s="1">
        <v>43119</v>
      </c>
      <c r="B41" s="2">
        <v>1.6270833333333401</v>
      </c>
      <c r="C41" s="3">
        <v>20.332608858794149</v>
      </c>
      <c r="D41">
        <v>8</v>
      </c>
      <c r="E41">
        <v>3</v>
      </c>
      <c r="F41" s="5" t="str">
        <f t="shared" si="0"/>
        <v>in Ordnung</v>
      </c>
    </row>
    <row r="42" spans="1:6" x14ac:dyDescent="0.55000000000000004">
      <c r="A42" s="1">
        <v>43119</v>
      </c>
      <c r="B42" s="2">
        <v>1.6687500000000099</v>
      </c>
      <c r="C42" s="3">
        <v>17.180265225086028</v>
      </c>
      <c r="D42">
        <v>8</v>
      </c>
      <c r="E42">
        <v>3</v>
      </c>
      <c r="F42" s="5" t="str">
        <f t="shared" si="0"/>
        <v>zu kalt</v>
      </c>
    </row>
    <row r="43" spans="1:6" x14ac:dyDescent="0.55000000000000004">
      <c r="A43" s="1">
        <v>43119</v>
      </c>
      <c r="B43" s="2">
        <v>1.71041666666668</v>
      </c>
      <c r="C43" s="3">
        <v>19.475751204028633</v>
      </c>
      <c r="D43">
        <v>1</v>
      </c>
      <c r="E43">
        <v>3</v>
      </c>
      <c r="F43" s="5" t="str">
        <f t="shared" si="0"/>
        <v>in Ordnung</v>
      </c>
    </row>
    <row r="44" spans="1:6" x14ac:dyDescent="0.55000000000000004">
      <c r="A44" s="1">
        <v>43119</v>
      </c>
      <c r="B44" s="2">
        <v>1.7520833333333401</v>
      </c>
      <c r="C44" s="3">
        <v>20</v>
      </c>
      <c r="D44">
        <v>4</v>
      </c>
      <c r="E44">
        <v>3</v>
      </c>
      <c r="F44" s="5" t="str">
        <f t="shared" si="0"/>
        <v>in Ordnung</v>
      </c>
    </row>
    <row r="45" spans="1:6" x14ac:dyDescent="0.55000000000000004">
      <c r="A45" s="1">
        <v>43119</v>
      </c>
      <c r="B45" s="2">
        <v>1.7937500000000099</v>
      </c>
      <c r="C45" s="3">
        <v>19.466388974986021</v>
      </c>
      <c r="D45">
        <v>6</v>
      </c>
      <c r="E45">
        <v>3</v>
      </c>
      <c r="F45" s="5" t="str">
        <f t="shared" si="0"/>
        <v>in Ordnung</v>
      </c>
    </row>
    <row r="46" spans="1:6" x14ac:dyDescent="0.55000000000000004">
      <c r="A46" s="1">
        <v>43119</v>
      </c>
      <c r="B46" s="2">
        <v>1.83541666666668</v>
      </c>
      <c r="C46" s="3">
        <v>19.245356918774409</v>
      </c>
      <c r="D46">
        <v>8</v>
      </c>
      <c r="E46">
        <v>3</v>
      </c>
      <c r="F46" s="5" t="str">
        <f t="shared" si="0"/>
        <v>in Ordnung</v>
      </c>
    </row>
    <row r="47" spans="1:6" x14ac:dyDescent="0.55000000000000004">
      <c r="A47" s="1">
        <v>43119</v>
      </c>
      <c r="B47" s="2">
        <v>1.8770833333333501</v>
      </c>
      <c r="C47" s="3">
        <v>19.06141778636303</v>
      </c>
      <c r="D47">
        <v>5</v>
      </c>
      <c r="E47">
        <v>3</v>
      </c>
      <c r="F47" s="5" t="str">
        <f t="shared" si="0"/>
        <v>in Ordnung</v>
      </c>
    </row>
    <row r="48" spans="1:6" x14ac:dyDescent="0.55000000000000004">
      <c r="A48" s="1">
        <v>43119</v>
      </c>
      <c r="B48" s="2">
        <v>1.9187500000000099</v>
      </c>
      <c r="C48" s="3">
        <v>20.077089510594153</v>
      </c>
      <c r="D48">
        <v>5</v>
      </c>
      <c r="E48">
        <v>1</v>
      </c>
      <c r="F48" s="5" t="str">
        <f t="shared" si="0"/>
        <v>in Ordnung</v>
      </c>
    </row>
    <row r="49" spans="1:6" x14ac:dyDescent="0.55000000000000004">
      <c r="A49" s="1">
        <v>43119</v>
      </c>
      <c r="B49" s="2">
        <v>1.96041666666668</v>
      </c>
      <c r="C49" s="3">
        <v>17.076156560512359</v>
      </c>
      <c r="D49">
        <v>7</v>
      </c>
      <c r="E49">
        <v>1</v>
      </c>
      <c r="F49" s="5" t="str">
        <f t="shared" si="0"/>
        <v>zu kalt</v>
      </c>
    </row>
    <row r="50" spans="1:6" x14ac:dyDescent="0.55000000000000004">
      <c r="A50" s="1">
        <v>43120</v>
      </c>
      <c r="B50" s="2">
        <v>2.0020833333333501</v>
      </c>
      <c r="C50" s="3">
        <v>20</v>
      </c>
      <c r="D50">
        <v>0</v>
      </c>
      <c r="E50">
        <v>1</v>
      </c>
      <c r="F50" s="5" t="str">
        <f t="shared" si="0"/>
        <v>in Ordnung</v>
      </c>
    </row>
    <row r="51" spans="1:6" x14ac:dyDescent="0.55000000000000004">
      <c r="A51" s="1">
        <v>43120</v>
      </c>
      <c r="B51" s="2">
        <v>2.0437500000000099</v>
      </c>
      <c r="C51" s="3">
        <v>20</v>
      </c>
      <c r="D51">
        <v>0</v>
      </c>
      <c r="E51">
        <v>1</v>
      </c>
      <c r="F51" s="5" t="str">
        <f t="shared" si="0"/>
        <v>in Ordnung</v>
      </c>
    </row>
    <row r="52" spans="1:6" x14ac:dyDescent="0.55000000000000004">
      <c r="A52" s="1">
        <v>43120</v>
      </c>
      <c r="B52" s="2">
        <v>2.08541666666668</v>
      </c>
      <c r="C52" s="3">
        <v>20</v>
      </c>
      <c r="D52">
        <v>5</v>
      </c>
      <c r="E52">
        <v>1</v>
      </c>
      <c r="F52" s="5" t="str">
        <f t="shared" si="0"/>
        <v>in Ordnung</v>
      </c>
    </row>
    <row r="53" spans="1:6" x14ac:dyDescent="0.55000000000000004">
      <c r="A53" s="1">
        <v>43120</v>
      </c>
      <c r="B53" s="2">
        <v>2.1270833333333501</v>
      </c>
      <c r="C53" s="3">
        <v>20</v>
      </c>
      <c r="D53">
        <v>7</v>
      </c>
      <c r="E53">
        <v>1</v>
      </c>
      <c r="F53" s="5" t="str">
        <f t="shared" si="0"/>
        <v>in Ordnung</v>
      </c>
    </row>
    <row r="54" spans="1:6" x14ac:dyDescent="0.55000000000000004">
      <c r="A54" s="1">
        <v>43120</v>
      </c>
      <c r="B54" s="2">
        <v>2.1687500000000099</v>
      </c>
      <c r="C54" s="3">
        <v>20.477534628394277</v>
      </c>
      <c r="D54">
        <v>6</v>
      </c>
      <c r="E54">
        <v>1</v>
      </c>
      <c r="F54" s="5" t="str">
        <f t="shared" si="0"/>
        <v>in Ordnung</v>
      </c>
    </row>
    <row r="55" spans="1:6" x14ac:dyDescent="0.55000000000000004">
      <c r="A55" s="1">
        <v>43120</v>
      </c>
      <c r="B55" s="2">
        <v>2.21041666666668</v>
      </c>
      <c r="C55" s="3">
        <v>20.741850023192253</v>
      </c>
      <c r="D55">
        <v>5</v>
      </c>
      <c r="E55">
        <v>1</v>
      </c>
      <c r="F55" s="5" t="str">
        <f t="shared" si="0"/>
        <v>in Ordnung</v>
      </c>
    </row>
    <row r="56" spans="1:6" x14ac:dyDescent="0.55000000000000004">
      <c r="A56" s="1">
        <v>43120</v>
      </c>
      <c r="B56" s="2">
        <v>2.2520833333333501</v>
      </c>
      <c r="C56" s="3">
        <v>20.557730184880437</v>
      </c>
      <c r="D56">
        <v>2</v>
      </c>
      <c r="E56">
        <v>2</v>
      </c>
      <c r="F56" s="5" t="str">
        <f t="shared" si="0"/>
        <v>in Ordnung</v>
      </c>
    </row>
    <row r="57" spans="1:6" x14ac:dyDescent="0.55000000000000004">
      <c r="A57" s="1">
        <v>43120</v>
      </c>
      <c r="B57" s="2">
        <v>2.2937500000000202</v>
      </c>
      <c r="C57" s="3">
        <v>20.889705911282043</v>
      </c>
      <c r="D57">
        <v>4</v>
      </c>
      <c r="E57">
        <v>2</v>
      </c>
      <c r="F57" s="5" t="str">
        <f t="shared" si="0"/>
        <v>in Ordnung</v>
      </c>
    </row>
    <row r="58" spans="1:6" x14ac:dyDescent="0.55000000000000004">
      <c r="A58" s="1">
        <v>43120</v>
      </c>
      <c r="B58" s="2">
        <v>2.33541666666668</v>
      </c>
      <c r="C58" s="3">
        <v>22.892806696905811</v>
      </c>
      <c r="D58">
        <v>1</v>
      </c>
      <c r="E58">
        <v>2</v>
      </c>
      <c r="F58" s="5" t="str">
        <f t="shared" si="0"/>
        <v>zu heiß</v>
      </c>
    </row>
    <row r="59" spans="1:6" x14ac:dyDescent="0.55000000000000004">
      <c r="A59" s="1">
        <v>43120</v>
      </c>
      <c r="B59" s="2">
        <v>2.3770833333333501</v>
      </c>
      <c r="C59" s="3">
        <v>20.199228803673257</v>
      </c>
      <c r="D59">
        <v>6</v>
      </c>
      <c r="E59">
        <v>2</v>
      </c>
      <c r="F59" s="5" t="str">
        <f t="shared" si="0"/>
        <v>in Ordnung</v>
      </c>
    </row>
    <row r="60" spans="1:6" x14ac:dyDescent="0.55000000000000004">
      <c r="A60" s="1">
        <v>43120</v>
      </c>
      <c r="B60" s="2">
        <v>2.4187500000000202</v>
      </c>
      <c r="C60" s="3">
        <v>21.528936230780079</v>
      </c>
      <c r="D60">
        <v>2</v>
      </c>
      <c r="E60">
        <v>2</v>
      </c>
      <c r="F60" s="5" t="str">
        <f t="shared" si="0"/>
        <v>in Ordnung</v>
      </c>
    </row>
    <row r="61" spans="1:6" x14ac:dyDescent="0.55000000000000004">
      <c r="A61" s="1">
        <v>43120</v>
      </c>
      <c r="B61" s="2">
        <v>2.46041666666668</v>
      </c>
      <c r="C61" s="3">
        <v>20.881284182770074</v>
      </c>
      <c r="D61">
        <v>0</v>
      </c>
      <c r="E61">
        <v>2</v>
      </c>
      <c r="F61" s="5" t="str">
        <f t="shared" si="0"/>
        <v>in Ordnung</v>
      </c>
    </row>
    <row r="62" spans="1:6" x14ac:dyDescent="0.55000000000000004">
      <c r="A62" s="1">
        <v>43120</v>
      </c>
      <c r="B62" s="2">
        <v>2.5020833333333501</v>
      </c>
      <c r="C62" s="3">
        <v>21.032533260134649</v>
      </c>
      <c r="D62">
        <v>6</v>
      </c>
      <c r="E62">
        <v>2</v>
      </c>
      <c r="F62" s="5" t="str">
        <f t="shared" si="0"/>
        <v>in Ordnung</v>
      </c>
    </row>
    <row r="63" spans="1:6" x14ac:dyDescent="0.55000000000000004">
      <c r="A63" s="1">
        <v>43120</v>
      </c>
      <c r="B63" s="2">
        <v>2.5437500000000202</v>
      </c>
      <c r="C63" s="3">
        <v>19.187836032865192</v>
      </c>
      <c r="D63">
        <v>3</v>
      </c>
      <c r="E63">
        <v>2</v>
      </c>
      <c r="F63" s="5" t="str">
        <f t="shared" si="0"/>
        <v>in Ordnung</v>
      </c>
    </row>
    <row r="64" spans="1:6" x14ac:dyDescent="0.55000000000000004">
      <c r="A64" s="1">
        <v>43120</v>
      </c>
      <c r="B64" s="2">
        <v>2.58541666666668</v>
      </c>
      <c r="C64" s="3">
        <v>18.844925367724482</v>
      </c>
      <c r="D64">
        <v>5</v>
      </c>
      <c r="E64">
        <v>3</v>
      </c>
      <c r="F64" s="5" t="str">
        <f t="shared" si="0"/>
        <v>in Ordnung</v>
      </c>
    </row>
    <row r="65" spans="1:6" x14ac:dyDescent="0.55000000000000004">
      <c r="A65" s="1">
        <v>43120</v>
      </c>
      <c r="B65" s="2">
        <v>2.6270833333333501</v>
      </c>
      <c r="C65" s="3">
        <v>20.388039911860307</v>
      </c>
      <c r="D65">
        <v>2</v>
      </c>
      <c r="E65">
        <v>3</v>
      </c>
      <c r="F65" s="5" t="str">
        <f t="shared" si="0"/>
        <v>in Ordnung</v>
      </c>
    </row>
    <row r="66" spans="1:6" x14ac:dyDescent="0.55000000000000004">
      <c r="A66" s="1">
        <v>43120</v>
      </c>
      <c r="B66" s="2">
        <v>2.6687500000000202</v>
      </c>
      <c r="C66" s="3">
        <v>18.701703227902172</v>
      </c>
      <c r="D66">
        <v>8</v>
      </c>
      <c r="E66">
        <v>3</v>
      </c>
      <c r="F66" s="5" t="str">
        <f t="shared" si="0"/>
        <v>in Ordnung</v>
      </c>
    </row>
    <row r="67" spans="1:6" x14ac:dyDescent="0.55000000000000004">
      <c r="A67" s="1">
        <v>43120</v>
      </c>
      <c r="B67" s="2">
        <v>2.7104166666666898</v>
      </c>
      <c r="C67" s="3">
        <v>21.470262955879292</v>
      </c>
      <c r="D67">
        <v>1</v>
      </c>
      <c r="E67">
        <v>3</v>
      </c>
      <c r="F67" s="5" t="str">
        <f t="shared" ref="F67:F73" si="2">IF(C67&lt;$J$2,$K$2,IF(C67&lt;$J$3,$K$4,$K$3))</f>
        <v>in Ordnung</v>
      </c>
    </row>
    <row r="68" spans="1:6" x14ac:dyDescent="0.55000000000000004">
      <c r="A68" s="1">
        <v>43120</v>
      </c>
      <c r="B68" s="2">
        <v>2.7520833333333501</v>
      </c>
      <c r="C68" s="3">
        <v>19.238966500041162</v>
      </c>
      <c r="D68">
        <v>2</v>
      </c>
      <c r="E68">
        <v>3</v>
      </c>
      <c r="F68" s="5" t="str">
        <f t="shared" si="2"/>
        <v>in Ordnung</v>
      </c>
    </row>
    <row r="69" spans="1:6" x14ac:dyDescent="0.55000000000000004">
      <c r="A69" s="1">
        <v>43120</v>
      </c>
      <c r="B69" s="2">
        <v>2.7937500000000202</v>
      </c>
      <c r="C69" s="3">
        <v>18.518166750886742</v>
      </c>
      <c r="D69">
        <v>4</v>
      </c>
      <c r="E69">
        <v>3</v>
      </c>
      <c r="F69" s="5" t="str">
        <f t="shared" si="2"/>
        <v>in Ordnung</v>
      </c>
    </row>
    <row r="70" spans="1:6" x14ac:dyDescent="0.55000000000000004">
      <c r="A70" s="1">
        <v>43120</v>
      </c>
      <c r="B70" s="2">
        <v>2.8354166666666898</v>
      </c>
      <c r="C70" s="3">
        <v>20.15862419195502</v>
      </c>
      <c r="D70">
        <v>2</v>
      </c>
      <c r="E70">
        <v>3</v>
      </c>
      <c r="F70" s="5" t="str">
        <f t="shared" si="2"/>
        <v>in Ordnung</v>
      </c>
    </row>
    <row r="71" spans="1:6" x14ac:dyDescent="0.55000000000000004">
      <c r="A71" s="1">
        <v>43120</v>
      </c>
      <c r="B71" s="2">
        <v>2.8770833333333501</v>
      </c>
      <c r="C71" s="3">
        <v>18.75598577210647</v>
      </c>
      <c r="D71">
        <v>2</v>
      </c>
      <c r="E71">
        <v>3</v>
      </c>
      <c r="F71" s="5" t="str">
        <f t="shared" si="2"/>
        <v>in Ordnung</v>
      </c>
    </row>
    <row r="72" spans="1:6" x14ac:dyDescent="0.55000000000000004">
      <c r="A72" s="1">
        <v>43120</v>
      </c>
      <c r="B72" s="2">
        <v>2.9187500000000202</v>
      </c>
      <c r="C72" s="3">
        <v>22.621436806241832</v>
      </c>
      <c r="D72">
        <v>0</v>
      </c>
      <c r="E72">
        <v>1</v>
      </c>
      <c r="F72" s="5" t="str">
        <f t="shared" si="2"/>
        <v>zu heiß</v>
      </c>
    </row>
    <row r="73" spans="1:6" x14ac:dyDescent="0.55000000000000004">
      <c r="A73" s="1">
        <v>43120</v>
      </c>
      <c r="B73" s="2">
        <v>2.9604166666666898</v>
      </c>
      <c r="C73" s="3">
        <v>20.819268253270717</v>
      </c>
      <c r="D73">
        <v>4</v>
      </c>
      <c r="E73">
        <v>1</v>
      </c>
      <c r="F73" s="5" t="str">
        <f t="shared" si="2"/>
        <v>in Ordnung</v>
      </c>
    </row>
    <row r="74" spans="1:6" x14ac:dyDescent="0.55000000000000004">
      <c r="B74" s="2" t="s">
        <v>24</v>
      </c>
      <c r="C74" s="6">
        <f>MIN(C2:C73)</f>
        <v>17.076156560512359</v>
      </c>
    </row>
    <row r="75" spans="1:6" x14ac:dyDescent="0.55000000000000004">
      <c r="B75" s="2" t="s">
        <v>25</v>
      </c>
      <c r="C75" s="6">
        <f>MAX(C2:C73)</f>
        <v>22.892806696905811</v>
      </c>
    </row>
    <row r="76" spans="1:6" x14ac:dyDescent="0.55000000000000004">
      <c r="B76" s="2" t="s">
        <v>26</v>
      </c>
      <c r="C76" s="6">
        <f>AVERAGE(C2:C73)</f>
        <v>20.080848875795066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F57C6-6280-4E6D-877A-C77DAAF4ECDD}">
  <dimension ref="A1"/>
  <sheetViews>
    <sheetView workbookViewId="0">
      <selection activeCell="J21" sqref="J21"/>
    </sheetView>
  </sheetViews>
  <sheetFormatPr baseColWidth="10" defaultRowHeight="14.4" x14ac:dyDescent="0.55000000000000004"/>
  <sheetData>
    <row r="1" spans="1:1" x14ac:dyDescent="0.55000000000000004">
      <c r="A1" t="s">
        <v>27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D5531-A193-430B-AF1A-F58BD6E047BA}">
  <dimension ref="A1:D7"/>
  <sheetViews>
    <sheetView workbookViewId="0">
      <selection activeCell="C8" sqref="C8"/>
    </sheetView>
  </sheetViews>
  <sheetFormatPr baseColWidth="10" defaultRowHeight="14.4" x14ac:dyDescent="0.55000000000000004"/>
  <cols>
    <col min="1" max="1" width="20.15625" bestFit="1" customWidth="1"/>
    <col min="2" max="2" width="23.15625" bestFit="1" customWidth="1"/>
    <col min="3" max="3" width="20.15625" bestFit="1" customWidth="1"/>
    <col min="4" max="4" width="21.734375" bestFit="1" customWidth="1"/>
    <col min="5" max="5" width="17.62890625" bestFit="1" customWidth="1"/>
  </cols>
  <sheetData>
    <row r="1" spans="1:4" x14ac:dyDescent="0.55000000000000004">
      <c r="A1" t="s">
        <v>4</v>
      </c>
      <c r="B1" t="s">
        <v>28</v>
      </c>
    </row>
    <row r="3" spans="1:4" x14ac:dyDescent="0.55000000000000004">
      <c r="A3" t="s">
        <v>29</v>
      </c>
      <c r="B3" t="s">
        <v>30</v>
      </c>
      <c r="C3" t="s">
        <v>31</v>
      </c>
      <c r="D3" t="s">
        <v>32</v>
      </c>
    </row>
    <row r="4" spans="1:4" x14ac:dyDescent="0.55000000000000004">
      <c r="A4" s="7">
        <v>43118</v>
      </c>
      <c r="B4">
        <v>19.939874089494584</v>
      </c>
      <c r="C4">
        <v>1.4864943263385357</v>
      </c>
      <c r="D4">
        <v>110</v>
      </c>
    </row>
    <row r="5" spans="1:4" x14ac:dyDescent="0.55000000000000004">
      <c r="A5" s="7">
        <v>43119</v>
      </c>
      <c r="B5">
        <v>19.973221467359512</v>
      </c>
      <c r="C5">
        <v>1.1778539585522096</v>
      </c>
      <c r="D5">
        <v>123</v>
      </c>
    </row>
    <row r="6" spans="1:4" x14ac:dyDescent="0.55000000000000004">
      <c r="A6" s="7">
        <v>43120</v>
      </c>
      <c r="B6">
        <v>20.329451070531093</v>
      </c>
      <c r="C6">
        <v>1.1372556623780787</v>
      </c>
      <c r="D6">
        <v>77</v>
      </c>
    </row>
    <row r="7" spans="1:4" x14ac:dyDescent="0.55000000000000004">
      <c r="A7" s="7" t="s">
        <v>33</v>
      </c>
      <c r="B7">
        <v>20.080848875795066</v>
      </c>
      <c r="C7">
        <v>1.271111508503707</v>
      </c>
      <c r="D7">
        <v>310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8 q V b V f z D F i W m A A A A 9 w A A A B I A H A B D b 2 5 m a W c v U G F j a 2 F n Z S 5 4 b W w g o h g A K K A U A A A A A A A A A A A A A A A A A A A A A A A A A A A A h Y 9 N D o I w G A W v Q r q n P 0 j U k I 8 S 4 1 Y S E 4 1 x 2 5 Q K j V A M L Z a 7 u f B I X k E S R d 2 5 f J N Z z H v c 7 p A N T R 1 c V W d 1 a 1 L E M E W B M r I t t C l T 1 L t T u E Q Z h 6 2 Q Z 1 G q Y J S N T Q Z b p K h y 7 p I Q 4 r 3 H f o b b r i Q R p Y w c 8 8 1 O V q o R 6 C P r / 3 K o j X X C S I U 4 H F 4 x P M K M M T x f x D F m Q C Y K u T Z f I x q D M Q X y A 2 H d 1 6 7 v F C 9 U u N o D m S a Q 9 w n + B F B L A w Q U A A I A C A D y p V t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q V b V S i K R 7 g O A A A A E Q A A A B M A H A B G b 3 J t d W x h c y 9 T Z W N 0 a W 9 u M S 5 t I K I Y A C i g F A A A A A A A A A A A A A A A A A A A A A A A A A A A A C t O T S 7 J z M 9 T C I b Q h t Y A U E s B A i 0 A F A A C A A g A 8 q V b V f z D F i W m A A A A 9 w A A A B I A A A A A A A A A A A A A A A A A A A A A A E N v b m Z p Z y 9 Q Y W N r Y W d l L n h t b F B L A Q I t A B Q A A g A I A P K l W 1 U P y u m r p A A A A O k A A A A T A A A A A A A A A A A A A A A A A P I A A A B b Q 2 9 u d G V u d F 9 U e X B l c 1 0 u e G 1 s U E s B A i 0 A F A A C A A g A 8 q V b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p o u I i w e F T T Z S 8 c 1 O q z o N Z A A A A A A I A A A A A A B B m A A A A A Q A A I A A A A D Z M 4 P u m L x + s E t 3 9 R b N 9 Y / p h a O 5 6 w 0 r x 1 b 1 f 6 H y 2 g A N I A A A A A A 6 A A A A A A g A A I A A A A P z E f x f Y / w 3 k 8 m K s 1 L L Y U c 5 S v 7 m p e h I r + k P x F p F t F J F w U A A A A P g J D K Z / 9 r 8 2 7 X w G C V j q A n r s 9 n y u 6 X 8 + L k b X 7 2 f T Q Z f C f z I 3 2 O w q P S L M k q q / h 0 P g 3 K r k F g Q N P z u s 6 P b A l 8 6 D y + I 1 D Z Z y 3 p G B H 1 a p / 7 T l p w G r Q A A A A E u l V W I w r v u N d k z y I Q V x q z J j U A u A o u B r P 8 F o F t w U T m o K h a U F i U m n Y b E b d b C T 2 T 3 u x X P y 3 7 7 s p Z K y B r L O 0 V X P A u s = < / D a t a M a s h u p > 
</file>

<file path=customXml/itemProps1.xml><?xml version="1.0" encoding="utf-8"?>
<ds:datastoreItem xmlns:ds="http://schemas.openxmlformats.org/officeDocument/2006/customXml" ds:itemID="{1E105EF4-263C-4A3E-8BA9-753BB5B069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Lösung_1</vt:lpstr>
      <vt:lpstr>Lösung_2</vt:lpstr>
      <vt:lpstr>Lösung_3_Formel</vt:lpstr>
      <vt:lpstr>Lösung_3_Diagramm</vt:lpstr>
      <vt:lpstr>Lösung_3_Pivot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apisa</dc:creator>
  <cp:lastModifiedBy>Pisar Andrea</cp:lastModifiedBy>
  <dcterms:created xsi:type="dcterms:W3CDTF">2022-10-03T07:04:37Z</dcterms:created>
  <dcterms:modified xsi:type="dcterms:W3CDTF">2022-10-27T18:48:52Z</dcterms:modified>
</cp:coreProperties>
</file>